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35" windowWidth="19440" windowHeight="9165"/>
  </bookViews>
  <sheets>
    <sheet name="FT Faculty" sheetId="1" r:id="rId1"/>
    <sheet name="FT Prof. Staff" sheetId="2" r:id="rId2"/>
    <sheet name="FT Faculty MWA" sheetId="3" r:id="rId3"/>
    <sheet name="New FT Hires" sheetId="4" r:id="rId4"/>
    <sheet name="Vacant Positions" sheetId="5" r:id="rId5"/>
    <sheet name="State PR FT" sheetId="6" r:id="rId6"/>
    <sheet name="Local PR FT" sheetId="7" r:id="rId7"/>
    <sheet name="Local PR PT" sheetId="8" r:id="rId8"/>
  </sheets>
  <definedNames>
    <definedName name="_xlnm._FilterDatabase" localSheetId="2" hidden="1">'FT Faculty MWA'!$A$1:$F$1</definedName>
    <definedName name="_xlnm.Print_Area" localSheetId="0">'FT Faculty'!$A$1:$G$71</definedName>
    <definedName name="_xlnm.Print_Area" localSheetId="4">'Vacant Positions'!$A$1:$H$40</definedName>
  </definedNames>
  <calcPr calcId="145621"/>
</workbook>
</file>

<file path=xl/calcChain.xml><?xml version="1.0" encoding="utf-8"?>
<calcChain xmlns="http://schemas.openxmlformats.org/spreadsheetml/2006/main">
  <c r="F2" i="1"/>
  <c r="F3"/>
  <c r="F4"/>
  <c r="F5"/>
  <c r="F8"/>
  <c r="F10"/>
  <c r="F11"/>
  <c r="F12"/>
  <c r="F13"/>
  <c r="F16"/>
  <c r="F18"/>
  <c r="F19"/>
  <c r="F20"/>
  <c r="F22"/>
  <c r="F24"/>
  <c r="F25"/>
  <c r="F26"/>
  <c r="F27"/>
  <c r="F28"/>
  <c r="F29"/>
  <c r="F30"/>
  <c r="F31"/>
  <c r="F32"/>
  <c r="F33"/>
  <c r="F35"/>
  <c r="F37"/>
  <c r="F40"/>
  <c r="F41"/>
  <c r="F43"/>
  <c r="F44"/>
  <c r="F45"/>
  <c r="F46"/>
  <c r="F47"/>
  <c r="F48"/>
  <c r="F49"/>
  <c r="F51"/>
  <c r="F53"/>
  <c r="F54"/>
  <c r="F55"/>
  <c r="F57"/>
  <c r="F58"/>
  <c r="F59"/>
  <c r="F60"/>
  <c r="F61"/>
  <c r="F62"/>
  <c r="F63"/>
  <c r="F64"/>
  <c r="F65"/>
  <c r="F66"/>
  <c r="F67"/>
  <c r="F68"/>
  <c r="F69"/>
  <c r="F70"/>
  <c r="F71"/>
  <c r="J91" i="7" l="1"/>
  <c r="J89"/>
  <c r="K86"/>
  <c r="I86"/>
  <c r="H86"/>
  <c r="G86"/>
  <c r="F86"/>
  <c r="E86"/>
  <c r="D86"/>
  <c r="C86"/>
  <c r="B86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86" s="1"/>
  <c r="G230" i="6"/>
  <c r="G229"/>
  <c r="H226"/>
  <c r="F226"/>
  <c r="E226"/>
  <c r="D226"/>
  <c r="C226"/>
  <c r="B226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226" s="1"/>
  <c r="J297" i="8"/>
  <c r="I296"/>
  <c r="K296" s="1"/>
  <c r="K295"/>
  <c r="I294"/>
  <c r="K294" s="1"/>
  <c r="I293"/>
  <c r="K293" s="1"/>
  <c r="I292"/>
  <c r="K292" s="1"/>
  <c r="I291"/>
  <c r="K291" s="1"/>
  <c r="I290"/>
  <c r="K290" s="1"/>
  <c r="I289"/>
  <c r="K289" s="1"/>
  <c r="I288"/>
  <c r="K288" s="1"/>
  <c r="K287"/>
  <c r="K286"/>
  <c r="I286"/>
  <c r="K285"/>
  <c r="I284"/>
  <c r="K284" s="1"/>
  <c r="I283"/>
  <c r="K283" s="1"/>
  <c r="I282"/>
  <c r="K282" s="1"/>
  <c r="I281"/>
  <c r="K281" s="1"/>
  <c r="I280"/>
  <c r="K280" s="1"/>
  <c r="K279"/>
  <c r="K278"/>
  <c r="I278"/>
  <c r="K277"/>
  <c r="I277"/>
  <c r="K276"/>
  <c r="I276"/>
  <c r="K275"/>
  <c r="I275"/>
  <c r="K274"/>
  <c r="I274"/>
  <c r="K273"/>
  <c r="I273"/>
  <c r="K272"/>
  <c r="I272"/>
  <c r="K271"/>
  <c r="I270"/>
  <c r="K270" s="1"/>
  <c r="I269"/>
  <c r="K269" s="1"/>
  <c r="I268"/>
  <c r="K268" s="1"/>
  <c r="I267"/>
  <c r="K267" s="1"/>
  <c r="I266"/>
  <c r="K266" s="1"/>
  <c r="I265"/>
  <c r="K265" s="1"/>
  <c r="I264"/>
  <c r="K264" s="1"/>
  <c r="I263"/>
  <c r="K263" s="1"/>
  <c r="K262"/>
  <c r="K261"/>
  <c r="I261"/>
  <c r="K260"/>
  <c r="I260"/>
  <c r="K259"/>
  <c r="I259"/>
  <c r="K258"/>
  <c r="I258"/>
  <c r="K257"/>
  <c r="I257"/>
  <c r="K256"/>
  <c r="I256"/>
  <c r="K255"/>
  <c r="I255"/>
  <c r="K254"/>
  <c r="I254"/>
  <c r="K253"/>
  <c r="I252"/>
  <c r="K252" s="1"/>
  <c r="K251"/>
  <c r="K250"/>
  <c r="I250"/>
  <c r="K249"/>
  <c r="I249"/>
  <c r="K248"/>
  <c r="K247"/>
  <c r="K246"/>
  <c r="K245"/>
  <c r="K244"/>
  <c r="I244"/>
  <c r="K243"/>
  <c r="I243"/>
  <c r="K242"/>
  <c r="I242"/>
  <c r="K241"/>
  <c r="I241"/>
  <c r="K240"/>
  <c r="K239"/>
  <c r="K238"/>
  <c r="I238"/>
  <c r="K237"/>
  <c r="I237"/>
  <c r="K236"/>
  <c r="I236"/>
  <c r="K235"/>
  <c r="I235"/>
  <c r="K234"/>
  <c r="I233"/>
  <c r="K233" s="1"/>
  <c r="I232"/>
  <c r="K232" s="1"/>
  <c r="I231"/>
  <c r="K231" s="1"/>
  <c r="K230"/>
  <c r="K229"/>
  <c r="I228"/>
  <c r="K228" s="1"/>
  <c r="I227"/>
  <c r="K227" s="1"/>
  <c r="I226"/>
  <c r="K226" s="1"/>
  <c r="I225"/>
  <c r="K225" s="1"/>
  <c r="I224"/>
  <c r="K224" s="1"/>
  <c r="I223"/>
  <c r="K223" s="1"/>
  <c r="I222"/>
  <c r="K222" s="1"/>
  <c r="K221"/>
  <c r="K220"/>
  <c r="I220"/>
  <c r="K219"/>
  <c r="I219"/>
  <c r="K218"/>
  <c r="I217"/>
  <c r="K217" s="1"/>
  <c r="I216"/>
  <c r="K216" s="1"/>
  <c r="I215"/>
  <c r="K215" s="1"/>
  <c r="K214"/>
  <c r="K213"/>
  <c r="I212"/>
  <c r="K212" s="1"/>
  <c r="K211"/>
  <c r="K210"/>
  <c r="I209"/>
  <c r="K209" s="1"/>
  <c r="I208"/>
  <c r="K208" s="1"/>
  <c r="I207"/>
  <c r="K207" s="1"/>
  <c r="I206"/>
  <c r="K206" s="1"/>
  <c r="K205"/>
  <c r="K204"/>
  <c r="I204"/>
  <c r="K203"/>
  <c r="K202"/>
  <c r="K201"/>
  <c r="I201"/>
  <c r="K200"/>
  <c r="I200"/>
  <c r="K199"/>
  <c r="I199"/>
  <c r="K198"/>
  <c r="I198"/>
  <c r="K197"/>
  <c r="I197"/>
  <c r="K196"/>
  <c r="K195"/>
  <c r="K194"/>
  <c r="I194"/>
  <c r="K193"/>
  <c r="I192"/>
  <c r="K192" s="1"/>
  <c r="I191"/>
  <c r="K191" s="1"/>
  <c r="K190"/>
  <c r="K189"/>
  <c r="I189"/>
  <c r="K188"/>
  <c r="I188"/>
  <c r="K187"/>
  <c r="I187"/>
  <c r="K186"/>
  <c r="I186"/>
  <c r="K185"/>
  <c r="I185"/>
  <c r="K184"/>
  <c r="I184"/>
  <c r="K183"/>
  <c r="I183"/>
  <c r="K182"/>
  <c r="I182"/>
  <c r="K181"/>
  <c r="I181"/>
  <c r="K180"/>
  <c r="I180"/>
  <c r="K179"/>
  <c r="I179"/>
  <c r="K178"/>
  <c r="I178"/>
  <c r="K177"/>
  <c r="I177"/>
  <c r="K176"/>
  <c r="I176"/>
  <c r="K175"/>
  <c r="I175"/>
  <c r="K174"/>
  <c r="I174"/>
  <c r="K173"/>
  <c r="I173"/>
  <c r="K172"/>
  <c r="I172"/>
  <c r="K171"/>
  <c r="I170"/>
  <c r="K170" s="1"/>
  <c r="I169"/>
  <c r="K169" s="1"/>
  <c r="I168"/>
  <c r="K168" s="1"/>
  <c r="K167"/>
  <c r="K166"/>
  <c r="I166"/>
  <c r="K165"/>
  <c r="I165"/>
  <c r="K164"/>
  <c r="I164"/>
  <c r="K163"/>
  <c r="I163"/>
  <c r="K162"/>
  <c r="I162"/>
  <c r="K161"/>
  <c r="I160"/>
  <c r="K160" s="1"/>
  <c r="K159"/>
  <c r="K158"/>
  <c r="I157"/>
  <c r="K157" s="1"/>
  <c r="I156"/>
  <c r="K156" s="1"/>
  <c r="I155"/>
  <c r="K155" s="1"/>
  <c r="I154"/>
  <c r="K154" s="1"/>
  <c r="I153"/>
  <c r="K153" s="1"/>
  <c r="I152"/>
  <c r="K152" s="1"/>
  <c r="K151"/>
  <c r="K150"/>
  <c r="I150"/>
  <c r="K149"/>
  <c r="I149"/>
  <c r="K148"/>
  <c r="I148"/>
  <c r="K147"/>
  <c r="I147"/>
  <c r="K146"/>
  <c r="I146"/>
  <c r="K145"/>
  <c r="I145"/>
  <c r="K144"/>
  <c r="I143"/>
  <c r="K143" s="1"/>
  <c r="I142"/>
  <c r="K142" s="1"/>
  <c r="I141"/>
  <c r="K141" s="1"/>
  <c r="I140"/>
  <c r="K140" s="1"/>
  <c r="I139"/>
  <c r="K139" s="1"/>
  <c r="I138"/>
  <c r="K138" s="1"/>
  <c r="I137"/>
  <c r="K137" s="1"/>
  <c r="I136"/>
  <c r="K136" s="1"/>
  <c r="I135"/>
  <c r="K135" s="1"/>
  <c r="I134"/>
  <c r="K134" s="1"/>
  <c r="I133"/>
  <c r="K133" s="1"/>
  <c r="I132"/>
  <c r="K132" s="1"/>
  <c r="I131"/>
  <c r="K131" s="1"/>
  <c r="I130"/>
  <c r="K130" s="1"/>
  <c r="I129"/>
  <c r="K129" s="1"/>
  <c r="I128"/>
  <c r="K128" s="1"/>
  <c r="I127"/>
  <c r="K127" s="1"/>
  <c r="I126"/>
  <c r="K126" s="1"/>
  <c r="I125"/>
  <c r="K125" s="1"/>
  <c r="I124"/>
  <c r="K124" s="1"/>
  <c r="I123"/>
  <c r="K123" s="1"/>
  <c r="I122"/>
  <c r="K122" s="1"/>
  <c r="I121"/>
  <c r="K121" s="1"/>
  <c r="K120"/>
  <c r="K119"/>
  <c r="I119"/>
  <c r="K118"/>
  <c r="I118"/>
  <c r="K117"/>
  <c r="I117"/>
  <c r="K116"/>
  <c r="K115"/>
  <c r="K114"/>
  <c r="K113"/>
  <c r="K112"/>
  <c r="I112"/>
  <c r="K111"/>
  <c r="I111"/>
  <c r="K110"/>
  <c r="I110"/>
  <c r="K109"/>
  <c r="I109"/>
  <c r="K108"/>
  <c r="I108"/>
  <c r="K107"/>
  <c r="I106"/>
  <c r="K106" s="1"/>
  <c r="I105"/>
  <c r="K105" s="1"/>
  <c r="I104"/>
  <c r="K104" s="1"/>
  <c r="I103"/>
  <c r="K103" s="1"/>
  <c r="I102"/>
  <c r="K102" s="1"/>
  <c r="I101"/>
  <c r="K101" s="1"/>
  <c r="I100"/>
  <c r="K100" s="1"/>
  <c r="I99"/>
  <c r="K99" s="1"/>
  <c r="I98"/>
  <c r="K98" s="1"/>
  <c r="I97"/>
  <c r="K97" s="1"/>
  <c r="I96"/>
  <c r="K96" s="1"/>
  <c r="I95"/>
  <c r="K95" s="1"/>
  <c r="I94"/>
  <c r="K94" s="1"/>
  <c r="I93"/>
  <c r="K93" s="1"/>
  <c r="I92"/>
  <c r="K92" s="1"/>
  <c r="I91"/>
  <c r="K91" s="1"/>
  <c r="I90"/>
  <c r="K90" s="1"/>
  <c r="I89"/>
  <c r="K89" s="1"/>
  <c r="K88"/>
  <c r="K87"/>
  <c r="I87"/>
  <c r="K86"/>
  <c r="I85"/>
  <c r="K85" s="1"/>
  <c r="K84"/>
  <c r="K83"/>
  <c r="K82"/>
  <c r="K81"/>
  <c r="I81"/>
  <c r="K80"/>
  <c r="I80"/>
  <c r="K79"/>
  <c r="I79"/>
  <c r="K78"/>
  <c r="I78"/>
  <c r="K77"/>
  <c r="I77"/>
  <c r="K76"/>
  <c r="I76"/>
  <c r="K75"/>
  <c r="I75"/>
  <c r="K74"/>
  <c r="I74"/>
  <c r="K73"/>
  <c r="I73"/>
  <c r="K72"/>
  <c r="I72"/>
  <c r="K71"/>
  <c r="I71"/>
  <c r="K70"/>
  <c r="I70"/>
  <c r="K69"/>
  <c r="I69"/>
  <c r="K68"/>
  <c r="I68"/>
  <c r="K67"/>
  <c r="I66"/>
  <c r="K66" s="1"/>
  <c r="I65"/>
  <c r="K65" s="1"/>
  <c r="I64"/>
  <c r="K64" s="1"/>
  <c r="I63"/>
  <c r="K63" s="1"/>
  <c r="K62"/>
  <c r="K61"/>
  <c r="I61"/>
  <c r="K60"/>
  <c r="I60"/>
  <c r="K59"/>
  <c r="K58"/>
  <c r="K57"/>
  <c r="I57"/>
  <c r="K56"/>
  <c r="I56"/>
  <c r="K55"/>
  <c r="I55"/>
  <c r="K54"/>
  <c r="I54"/>
  <c r="K53"/>
  <c r="I53"/>
  <c r="K52"/>
  <c r="I52"/>
  <c r="K51"/>
  <c r="I51"/>
  <c r="K50"/>
  <c r="I49"/>
  <c r="K49" s="1"/>
  <c r="I48"/>
  <c r="K48" s="1"/>
  <c r="I47"/>
  <c r="K47" s="1"/>
  <c r="I46"/>
  <c r="K46" s="1"/>
  <c r="I45"/>
  <c r="K45" s="1"/>
  <c r="I44"/>
  <c r="K44" s="1"/>
  <c r="I43"/>
  <c r="K43" s="1"/>
  <c r="I42"/>
  <c r="K42" s="1"/>
  <c r="I41"/>
  <c r="K41" s="1"/>
  <c r="I40"/>
  <c r="K40" s="1"/>
  <c r="I39"/>
  <c r="K39" s="1"/>
  <c r="I38"/>
  <c r="K38" s="1"/>
  <c r="I37"/>
  <c r="K37" s="1"/>
  <c r="K36"/>
  <c r="K35"/>
  <c r="I35"/>
  <c r="K34"/>
  <c r="I34"/>
  <c r="K33"/>
  <c r="I33"/>
  <c r="K32"/>
  <c r="I31"/>
  <c r="K31" s="1"/>
  <c r="I30"/>
  <c r="K30" s="1"/>
  <c r="I29"/>
  <c r="K29" s="1"/>
  <c r="K28"/>
  <c r="K27"/>
  <c r="I27"/>
  <c r="K26"/>
  <c r="I26"/>
  <c r="K25"/>
  <c r="I24"/>
  <c r="K24" s="1"/>
  <c r="I23"/>
  <c r="K23" s="1"/>
  <c r="I22"/>
  <c r="K22" s="1"/>
  <c r="K21"/>
  <c r="K20"/>
  <c r="K19"/>
  <c r="K18"/>
  <c r="I18"/>
  <c r="K17"/>
  <c r="I16"/>
  <c r="K16" s="1"/>
  <c r="I15"/>
  <c r="K15" s="1"/>
  <c r="I14"/>
  <c r="K14" s="1"/>
  <c r="I13"/>
  <c r="K13" s="1"/>
  <c r="B4" i="5"/>
  <c r="K306" i="8" l="1"/>
  <c r="G6" i="1" l="1"/>
  <c r="G7"/>
  <c r="G23"/>
  <c r="G34"/>
  <c r="G36"/>
  <c r="G42"/>
  <c r="G56"/>
  <c r="G3" l="1"/>
  <c r="G4"/>
  <c r="G5"/>
  <c r="G8"/>
  <c r="G10"/>
  <c r="G11"/>
  <c r="G12"/>
  <c r="G13"/>
  <c r="G16"/>
  <c r="G18"/>
  <c r="G20"/>
  <c r="G22"/>
  <c r="G24"/>
  <c r="G25"/>
  <c r="G26"/>
  <c r="G27"/>
  <c r="G28"/>
  <c r="G29"/>
  <c r="G30"/>
  <c r="G31"/>
  <c r="G32"/>
  <c r="G33"/>
  <c r="G35"/>
  <c r="G37"/>
  <c r="G40"/>
  <c r="G41"/>
  <c r="G43"/>
  <c r="G44"/>
  <c r="G45"/>
  <c r="G46"/>
  <c r="G47"/>
  <c r="G49"/>
  <c r="G51"/>
  <c r="G53"/>
  <c r="G54"/>
  <c r="G55"/>
  <c r="G57"/>
  <c r="G58"/>
  <c r="G59"/>
  <c r="G60"/>
  <c r="G61"/>
  <c r="G62"/>
  <c r="G63"/>
  <c r="G64"/>
  <c r="G65"/>
  <c r="G66"/>
  <c r="G67"/>
  <c r="G68"/>
  <c r="G69"/>
  <c r="G70"/>
  <c r="G71"/>
  <c r="G2"/>
</calcChain>
</file>

<file path=xl/comments1.xml><?xml version="1.0" encoding="utf-8"?>
<comments xmlns="http://schemas.openxmlformats.org/spreadsheetml/2006/main">
  <authors>
    <author>Administrator</author>
  </authors>
  <commentList>
    <comment ref="C23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not sure of percentages
so it'a all on one line
</t>
        </r>
      </text>
    </comment>
  </commentList>
</comments>
</file>

<file path=xl/sharedStrings.xml><?xml version="1.0" encoding="utf-8"?>
<sst xmlns="http://schemas.openxmlformats.org/spreadsheetml/2006/main" count="1447" uniqueCount="1083">
  <si>
    <t>Name</t>
  </si>
  <si>
    <t>Department</t>
  </si>
  <si>
    <t>Discipline</t>
  </si>
  <si>
    <t xml:space="preserve">Start Date </t>
  </si>
  <si>
    <t>Alai, Jennifer</t>
  </si>
  <si>
    <t>Natural Sciences</t>
  </si>
  <si>
    <t>Chemistry</t>
  </si>
  <si>
    <t>Allen, Patricia</t>
  </si>
  <si>
    <t>Language &amp; Literature</t>
  </si>
  <si>
    <t>English</t>
  </si>
  <si>
    <t>Anderson, Scott</t>
  </si>
  <si>
    <t xml:space="preserve">Arts &amp; Communication </t>
  </si>
  <si>
    <t>Art</t>
  </si>
  <si>
    <t>Arsznov, Eric</t>
  </si>
  <si>
    <t>Physics</t>
  </si>
  <si>
    <t>Barnes, Claudine</t>
  </si>
  <si>
    <t>Social Sciences, Behavioral Sciences &amp; Human Services</t>
  </si>
  <si>
    <t>History</t>
  </si>
  <si>
    <t>Bejtlich, Michael</t>
  </si>
  <si>
    <t>Business</t>
  </si>
  <si>
    <t>Management</t>
  </si>
  <si>
    <t>Bent, George</t>
  </si>
  <si>
    <t>Mathematics</t>
  </si>
  <si>
    <t>Bent, Kathleen</t>
  </si>
  <si>
    <t>Info Technology/Accounting</t>
  </si>
  <si>
    <t>Berry, William</t>
  </si>
  <si>
    <t>Boragine, Lisa Heller</t>
  </si>
  <si>
    <t xml:space="preserve">Communication </t>
  </si>
  <si>
    <t>10 * LOA AY14-15</t>
  </si>
  <si>
    <t>Bsharah, Frederick</t>
  </si>
  <si>
    <t>Engineering Science &amp; Applied Technology</t>
  </si>
  <si>
    <t>Engineering</t>
  </si>
  <si>
    <t>Casey-Lane, Catherine</t>
  </si>
  <si>
    <t>Health Sciences</t>
  </si>
  <si>
    <t>Nursing</t>
  </si>
  <si>
    <t>Chickarmane, Hemant</t>
  </si>
  <si>
    <t>Microbiology/Environ Science</t>
  </si>
  <si>
    <t>Clark, Amy</t>
  </si>
  <si>
    <t xml:space="preserve">Biology </t>
  </si>
  <si>
    <t>Davis, Elizabeth</t>
  </si>
  <si>
    <t>Dyson, Gwenn</t>
  </si>
  <si>
    <t>Medical Assisting</t>
  </si>
  <si>
    <t>Ericson, Robert</t>
  </si>
  <si>
    <t>Human Services</t>
  </si>
  <si>
    <t>Etter, Catherine</t>
  </si>
  <si>
    <t>Environmental Technology</t>
  </si>
  <si>
    <t>Farley-LaRocca, Lynda</t>
  </si>
  <si>
    <t>Biology/Anat &amp; Physiology</t>
  </si>
  <si>
    <t>Fernandes, Michael</t>
  </si>
  <si>
    <t>Fontana, Christine</t>
  </si>
  <si>
    <t>Dental Hygiene</t>
  </si>
  <si>
    <t>French, John</t>
  </si>
  <si>
    <t>Furtado, Tony</t>
  </si>
  <si>
    <t>Gautam, Virender</t>
  </si>
  <si>
    <t>Economics</t>
  </si>
  <si>
    <t xml:space="preserve">Gordon, Patrick </t>
  </si>
  <si>
    <t>Guarino, Gail</t>
  </si>
  <si>
    <t>Information Technology</t>
  </si>
  <si>
    <t>Kershner, James</t>
  </si>
  <si>
    <t>Kreismann (Friedel), Denise</t>
  </si>
  <si>
    <t>LePore, Kate</t>
  </si>
  <si>
    <t xml:space="preserve">Natural Sciences </t>
  </si>
  <si>
    <t>Biology</t>
  </si>
  <si>
    <t>Lyons, Andrea</t>
  </si>
  <si>
    <t>Dental</t>
  </si>
  <si>
    <t>Maguire, Gail</t>
  </si>
  <si>
    <t>Marini, Sergio</t>
  </si>
  <si>
    <t>Psychology</t>
  </si>
  <si>
    <t>Martin, Kathryn</t>
  </si>
  <si>
    <t>McCormick, Paul</t>
  </si>
  <si>
    <t>Culinary Arts</t>
  </si>
  <si>
    <t>Murphy, Barbara</t>
  </si>
  <si>
    <t>Evening Nursing</t>
  </si>
  <si>
    <t>Murphy, Debra</t>
  </si>
  <si>
    <t>Early Childhood Education</t>
  </si>
  <si>
    <t>Oni, Jacob</t>
  </si>
  <si>
    <t>Sociology</t>
  </si>
  <si>
    <t>Riley, Bruce</t>
  </si>
  <si>
    <t>Ringler, Sara</t>
  </si>
  <si>
    <t>St. Onge, Krystin</t>
  </si>
  <si>
    <t>Schwartz, Jean</t>
  </si>
  <si>
    <t>Seabury, Laura</t>
  </si>
  <si>
    <t>Sheerin, Barbara (Dawidjian)</t>
  </si>
  <si>
    <t>8/27/12 (10/22/98 - QCC)</t>
  </si>
  <si>
    <t>Skelley, Jerry</t>
  </si>
  <si>
    <t>Music</t>
  </si>
  <si>
    <t>Smith, Marcy</t>
  </si>
  <si>
    <t>8/29/1971 (8/31/1975)</t>
  </si>
  <si>
    <t>Stocker, Darren</t>
  </si>
  <si>
    <t>Criminal Justice</t>
  </si>
  <si>
    <t>Sullivan, Mary</t>
  </si>
  <si>
    <t>8/26/2012 (8/27/2007 MCC)</t>
  </si>
  <si>
    <t>Szucs, John</t>
  </si>
  <si>
    <t>Targino-VanBeber, Marianne</t>
  </si>
  <si>
    <t xml:space="preserve">Nursing </t>
  </si>
  <si>
    <t>Togun, Ifeoluwa</t>
  </si>
  <si>
    <t>Wan, Aaron</t>
  </si>
  <si>
    <t>Willets, Nancy</t>
  </si>
  <si>
    <t>Communication</t>
  </si>
  <si>
    <t>Wolfson, Michele</t>
  </si>
  <si>
    <t>Yusuf, Negash</t>
  </si>
  <si>
    <t>Zhang, Minxie</t>
  </si>
  <si>
    <t>Drohan, Kerry</t>
  </si>
  <si>
    <t>Griffin, Rebecca</t>
  </si>
  <si>
    <t>Hennessy, Jennifer</t>
  </si>
  <si>
    <t>Santos, Marion</t>
  </si>
  <si>
    <t>10* (LOA AY 14/15 &amp; 15/16)</t>
  </si>
  <si>
    <t>Title</t>
  </si>
  <si>
    <t>Department / Division</t>
  </si>
  <si>
    <t>Start Date</t>
  </si>
  <si>
    <t>Bancroft, Rachael</t>
  </si>
  <si>
    <t>Biggs, David</t>
  </si>
  <si>
    <t>Coord., Student Life &amp; Co-Curricular Activities (MCCC Title:  Coordinator of Student Activities)</t>
  </si>
  <si>
    <t>Student Life and Co-Curricular Programs Learning Resources &amp; Student Success</t>
  </si>
  <si>
    <t>Cohen, Sally</t>
  </si>
  <si>
    <t>Senior Special Program Coordinator</t>
  </si>
  <si>
    <t>Coughlin, Colleen</t>
  </si>
  <si>
    <t>Academic Counselor</t>
  </si>
  <si>
    <t xml:space="preserve">STEM Starter Program, Cape Cod Regional STEM Network, Science Technology, Math, Business and Workforce Education </t>
  </si>
  <si>
    <t>Admissions Counselor</t>
  </si>
  <si>
    <t>Dorey, Cre</t>
  </si>
  <si>
    <t xml:space="preserve">Learning Disabilities Specialist </t>
  </si>
  <si>
    <t>Project Forward, Learning Resources and Student Success</t>
  </si>
  <si>
    <t>Frisbie, Alison</t>
  </si>
  <si>
    <t>Fulginiti, Kathleen</t>
  </si>
  <si>
    <t xml:space="preserve">Instructional Support Technician/Technicial Assistant </t>
  </si>
  <si>
    <t>O'Neil Center for Disability Services, Learning Resources and Student Success</t>
  </si>
  <si>
    <t>Gerolami, Timothy</t>
  </si>
  <si>
    <t>Coordinator, Library Services</t>
  </si>
  <si>
    <t xml:space="preserve">Teaching and Learning Resources and Technology </t>
  </si>
  <si>
    <t>Jenkins, Mary</t>
  </si>
  <si>
    <t>Financial Aid Coordinator</t>
  </si>
  <si>
    <t>Reference Librarian/Archivist</t>
  </si>
  <si>
    <t>Olenick, Mary</t>
  </si>
  <si>
    <t>Senior Academic Counselor</t>
  </si>
  <si>
    <t>Philie, Pauline</t>
  </si>
  <si>
    <t>Russo, Alex</t>
  </si>
  <si>
    <t>Semedo, Sara-Ann</t>
  </si>
  <si>
    <t>Sommers, Richard</t>
  </si>
  <si>
    <t>Learning Specialist</t>
  </si>
  <si>
    <t>Disability Services, Learning Resources and Student Success</t>
  </si>
  <si>
    <t>Terry, Douglas</t>
  </si>
  <si>
    <t>Coordinator, Disability Services</t>
  </si>
  <si>
    <t xml:space="preserve">Tranchina, Miles </t>
  </si>
  <si>
    <t xml:space="preserve">Walker, Donna </t>
  </si>
  <si>
    <t>Seniority (Years) as of 9/1/15</t>
  </si>
  <si>
    <t>Seniority (Years) as of 9/1/16</t>
  </si>
  <si>
    <t>Ambrose-Dalton, Rebekah</t>
  </si>
  <si>
    <t xml:space="preserve">Library Services, Teaching and Learning Resources and Technology </t>
  </si>
  <si>
    <t>Audette, Richard</t>
  </si>
  <si>
    <t>Boonstra, Sharon</t>
  </si>
  <si>
    <t>Admissions / Dual Enrollment Counselor</t>
  </si>
  <si>
    <t xml:space="preserve">Aviation Maintenance Technology </t>
  </si>
  <si>
    <t>Lyman, Richard</t>
  </si>
  <si>
    <t>Bowse, Theresa</t>
  </si>
  <si>
    <t>Special Programs Coordinator</t>
  </si>
  <si>
    <t>Perkins Program, Learning Resources and Student Success</t>
  </si>
  <si>
    <t>Chace, Alan</t>
  </si>
  <si>
    <t xml:space="preserve">Professional Development Coordinator (MCCC Title: Senior Special Programs Coordinator ) </t>
  </si>
  <si>
    <t>Institutional Research and Planning, Office of the President</t>
  </si>
  <si>
    <t>Admissions Coordinator</t>
  </si>
  <si>
    <t>Dunkley, Jan</t>
  </si>
  <si>
    <t>Financial Aid Counselor</t>
  </si>
  <si>
    <t>Hanlon, John</t>
  </si>
  <si>
    <t>Adult Education Center (AEC), Arts and Humanities and Adult Education Center</t>
  </si>
  <si>
    <t>Jordan, Jessica</t>
  </si>
  <si>
    <t>Technical Services Librarian</t>
  </si>
  <si>
    <t>Library Services, Teaching and Learning Resources and Technology</t>
  </si>
  <si>
    <t>Koskowski, Matthew</t>
  </si>
  <si>
    <t>Academic Advisor</t>
  </si>
  <si>
    <t>McLoughlin, James</t>
  </si>
  <si>
    <t xml:space="preserve">Coordinator Student Assesment </t>
  </si>
  <si>
    <t xml:space="preserve">HiSEt High School Equivalency Test Center, Enrollment Management and Advising Services </t>
  </si>
  <si>
    <t>Morin, Tracy</t>
  </si>
  <si>
    <t>Campus Engagement and Wellness Programs Coordinator (MCCC Title: Senior Special Programs Coordinator)</t>
  </si>
  <si>
    <t>O'Halloran, Lisa</t>
  </si>
  <si>
    <t>Academic Coordinator</t>
  </si>
  <si>
    <t xml:space="preserve">Tutoring Center, Teaching and Learning Resources and Technology </t>
  </si>
  <si>
    <t>Academic Advisor (MCCC Title:  Academic Counselor)</t>
  </si>
  <si>
    <t>Department #1</t>
  </si>
  <si>
    <t>Department #2</t>
  </si>
  <si>
    <t>Department #3</t>
  </si>
  <si>
    <t xml:space="preserve">Years </t>
  </si>
  <si>
    <t xml:space="preserve">Information Technology </t>
  </si>
  <si>
    <t>College 101</t>
  </si>
  <si>
    <t xml:space="preserve">Bent, Kathleen </t>
  </si>
  <si>
    <t xml:space="preserve">French, John </t>
  </si>
  <si>
    <t>Arts &amp; Communication</t>
  </si>
  <si>
    <t>Salary</t>
  </si>
  <si>
    <t>Rank</t>
  </si>
  <si>
    <t>Address</t>
  </si>
  <si>
    <t>Home Telephone</t>
  </si>
  <si>
    <t xml:space="preserve">Assignment </t>
  </si>
  <si>
    <t>Instructor</t>
  </si>
  <si>
    <t xml:space="preserve">Funding </t>
  </si>
  <si>
    <t>Grant</t>
  </si>
  <si>
    <t>State</t>
  </si>
  <si>
    <t>Seniority (Years) as of 9/1/17</t>
  </si>
  <si>
    <t>Seniority (y,m,d) as of July 1, 2017</t>
  </si>
  <si>
    <t xml:space="preserve">0 y, 11 m, 0 d </t>
  </si>
  <si>
    <t>9 y,  6 m, 21 d</t>
  </si>
  <si>
    <t xml:space="preserve">0 y, 11 m, 26 d </t>
  </si>
  <si>
    <t>0 y,  10 m, 0 d</t>
  </si>
  <si>
    <t>1 y, 0 m, 10 d</t>
  </si>
  <si>
    <t>4 y, 5 m, 3 d</t>
  </si>
  <si>
    <t>2 y, 5 m, 5 d</t>
  </si>
  <si>
    <t>2 y, 4 m, 14 d</t>
  </si>
  <si>
    <t>1 y, 4 m, 15 d</t>
  </si>
  <si>
    <t>12 y, 11 m, 25 d</t>
  </si>
  <si>
    <t>3 y, 7 m, 11 d</t>
  </si>
  <si>
    <t>8 y, 7 m, 28 d</t>
  </si>
  <si>
    <t>21 y, 10 m, 4 d</t>
  </si>
  <si>
    <t>1 y, 7 m, 8 d</t>
  </si>
  <si>
    <t>1 y, 0 m, 11 d</t>
  </si>
  <si>
    <t>0 y, 10 m, 8 d</t>
  </si>
  <si>
    <t>25 y, 10 m, 0 d</t>
  </si>
  <si>
    <t>4 y, 9 m, 1 d</t>
  </si>
  <si>
    <t>2 y, 9 m, 16 d</t>
  </si>
  <si>
    <t>17 y, 10 m, 0 d</t>
  </si>
  <si>
    <t>2 y, 0 m, 1 d</t>
  </si>
  <si>
    <t>1 y, 9 m, 28 d</t>
  </si>
  <si>
    <t>2 y, 1 m, 11 d</t>
  </si>
  <si>
    <t>Learning Disabilities Specialist/Transition</t>
  </si>
  <si>
    <t>139 Old Jail Lane, Barnstable, MA 02630</t>
  </si>
  <si>
    <t>508.360.0092</t>
  </si>
  <si>
    <t xml:space="preserve">ICE Program, O'Neil Center </t>
  </si>
  <si>
    <t>Alex Russo</t>
  </si>
  <si>
    <t>185 Puritan Road, Bourne, MA 02532</t>
  </si>
  <si>
    <t>508.317.8861</t>
  </si>
  <si>
    <t xml:space="preserve">Admissions Office </t>
  </si>
  <si>
    <t>Sadie Kinahan</t>
  </si>
  <si>
    <t>25 Hibiscus Way, South Dennis, MA  02660</t>
  </si>
  <si>
    <t>508.221.7044</t>
  </si>
  <si>
    <t>Nash, Diane</t>
  </si>
  <si>
    <t>Advantage Program, Learning Resources and Student Success</t>
  </si>
  <si>
    <t xml:space="preserve">Academic Counselor </t>
  </si>
  <si>
    <t>Advising &amp; Counseling, Enrollment Management and Student Development</t>
  </si>
  <si>
    <t>Financial Aid, Enrollment Management and Student Development</t>
  </si>
  <si>
    <t>Campus Engagement &amp; Wellness, Campus Life, Enrollment Management and Student Develpment</t>
  </si>
  <si>
    <t xml:space="preserve">Admissions, Enrollment Management and Student Development </t>
  </si>
  <si>
    <t>Aviation Retention Specialist/Career Development Counselor</t>
  </si>
  <si>
    <t>Aviation Maintenance Technology, Math, Science and Applied Engineering Technology</t>
  </si>
  <si>
    <t>Admissions, Enrollment Management and Student Development</t>
  </si>
  <si>
    <t>Riley, Tara</t>
  </si>
  <si>
    <t>Learning Disabilities Specialist / Transition</t>
  </si>
  <si>
    <t xml:space="preserve">MAICEI Program, O'Neill Center for Student Access and Support </t>
  </si>
  <si>
    <t>Hanlon, Sarah</t>
  </si>
  <si>
    <t>Senior Staff Assistant</t>
  </si>
  <si>
    <t>Registration, Enrollment Management and Student Development</t>
  </si>
  <si>
    <t>0 y, 7 m, 15 d*</t>
  </si>
  <si>
    <t>1 y, 3 m, 10 d*</t>
  </si>
  <si>
    <t>C.N.A Tri-level Nursing &amp; Diagnostic Tech</t>
  </si>
  <si>
    <t xml:space="preserve">10 mos. as UP </t>
  </si>
  <si>
    <t>Beco, Louis</t>
  </si>
  <si>
    <t>Bonneau, Aimee</t>
  </si>
  <si>
    <t>Accounting</t>
  </si>
  <si>
    <t>Byrne, Kathleen</t>
  </si>
  <si>
    <t>Daniels, Tyler</t>
  </si>
  <si>
    <t>Kilcoyne, Audrey</t>
  </si>
  <si>
    <t>Kinahan, Sadie</t>
  </si>
  <si>
    <t>Nursing, Evening</t>
  </si>
  <si>
    <t>n/a</t>
  </si>
  <si>
    <t>16 y, 3 m, 0 d</t>
  </si>
  <si>
    <t>Tara Riley (previously Tara Machnik)</t>
  </si>
  <si>
    <t>Louis Beco</t>
  </si>
  <si>
    <t>58 Jennifer Lane, Hyannis, MA  02601</t>
  </si>
  <si>
    <t>508.360.4889</t>
  </si>
  <si>
    <t>IT Security, Business</t>
  </si>
  <si>
    <t>Aimee Bonneau</t>
  </si>
  <si>
    <t>Assistant Professor</t>
  </si>
  <si>
    <t>54 Adams Street, Fairhaven, MA  02719</t>
  </si>
  <si>
    <t>508.259.2064</t>
  </si>
  <si>
    <t xml:space="preserve">Accounting, Business </t>
  </si>
  <si>
    <t>Kathleen Byrne</t>
  </si>
  <si>
    <t>41 Spencer Drive, Plymouth, MA  02360</t>
  </si>
  <si>
    <t>508.367.5801</t>
  </si>
  <si>
    <t>Nursing, Health Sciences</t>
  </si>
  <si>
    <t>Tyler Daniels</t>
  </si>
  <si>
    <t>84 Sandwich Rd., Unit 14, Buzzards Bay, MA 02532</t>
  </si>
  <si>
    <t>610.742.2731</t>
  </si>
  <si>
    <t>Communication, Arts &amp; Commuication</t>
  </si>
  <si>
    <t>Audrey Kilcoyne</t>
  </si>
  <si>
    <t>Professor</t>
  </si>
  <si>
    <t>97 Sunnywood Dr., Centerville, MA  02632</t>
  </si>
  <si>
    <t>413.221.9242</t>
  </si>
  <si>
    <t>9/1/2015 UP;      8/31/2017 Faculty</t>
  </si>
  <si>
    <t>Sarah Hanlon</t>
  </si>
  <si>
    <t>110 R Route 130, Forestdale, MA  026644</t>
  </si>
  <si>
    <t>508.283.8148</t>
  </si>
  <si>
    <t xml:space="preserve">Registration Office </t>
  </si>
  <si>
    <t>5 Crestview Drive Ext., E. Sandwich, MA 02537</t>
  </si>
  <si>
    <t>508.776.1699</t>
  </si>
  <si>
    <t>C.N.A/Tri-level Nursing, Diagnostic Tech.</t>
  </si>
  <si>
    <t>Nelson, Robert</t>
  </si>
  <si>
    <t>Aviation Maintenance Technology</t>
  </si>
  <si>
    <t>Engineering Science and Applied Technology</t>
  </si>
  <si>
    <t xml:space="preserve"> 8/28/2017(8/26/07 HCC)</t>
  </si>
  <si>
    <t>Robert Nelson</t>
  </si>
  <si>
    <t>271 Olde Homstead Dr., Marstons Mills, MA 02648</t>
  </si>
  <si>
    <t>774.238.6182</t>
  </si>
  <si>
    <t xml:space="preserve">Grant </t>
  </si>
  <si>
    <t>FILLED POSITIONS</t>
  </si>
  <si>
    <t>State Payroll</t>
  </si>
  <si>
    <t>Local Funds</t>
  </si>
  <si>
    <t>TOTAL AA POSITIONS</t>
  </si>
  <si>
    <t>VACANT POSITIONS</t>
  </si>
  <si>
    <t>BENEFITED EMPLOYEES</t>
  </si>
  <si>
    <t>AS OF OCTOBER  2017</t>
  </si>
  <si>
    <t>JOB  TITLE</t>
  </si>
  <si>
    <t>DESCRIPTION</t>
  </si>
  <si>
    <t>PROFESSOR</t>
  </si>
  <si>
    <t>ASSISTANT PROFESSOR</t>
  </si>
  <si>
    <t>ASSOCIATE PROFESSOR</t>
  </si>
  <si>
    <t>LEARN DISABILITY SPEC/TRANS</t>
  </si>
  <si>
    <t>ADMINISTATIVE ASSISTANT  II</t>
  </si>
  <si>
    <t>CAMPUS POLICE OFFICER I</t>
  </si>
  <si>
    <t>DIRECTOR</t>
  </si>
  <si>
    <t>STAFF ASSOCIATE</t>
  </si>
  <si>
    <t>STAFF ASSOCIATE FACILITIES</t>
  </si>
  <si>
    <t>DEAN</t>
  </si>
  <si>
    <t>LOCAL PAYROLL</t>
  </si>
  <si>
    <t xml:space="preserve">   7504-0001  CC</t>
  </si>
  <si>
    <t>PART-TIME EMPLOYEES</t>
  </si>
  <si>
    <t>FY18</t>
  </si>
  <si>
    <t>Pay Period</t>
  </si>
  <si>
    <t>September 17, 2017 - September 30, 2017</t>
  </si>
  <si>
    <t>Pay Date</t>
  </si>
  <si>
    <t>October 6, 2017</t>
  </si>
  <si>
    <t>HRLY</t>
  </si>
  <si>
    <t>WK#1</t>
  </si>
  <si>
    <t>WK#2</t>
  </si>
  <si>
    <t>TOTAL</t>
  </si>
  <si>
    <t xml:space="preserve">DOLLAR </t>
  </si>
  <si>
    <t>EMP ID #</t>
  </si>
  <si>
    <t>REC #</t>
  </si>
  <si>
    <t>COST CENTER</t>
  </si>
  <si>
    <t>NAME</t>
  </si>
  <si>
    <t>RATE</t>
  </si>
  <si>
    <t>HOURS</t>
  </si>
  <si>
    <t>HRS</t>
  </si>
  <si>
    <t>AMT</t>
  </si>
  <si>
    <t>Acerra</t>
  </si>
  <si>
    <t>Ariana</t>
  </si>
  <si>
    <t>Ahmed</t>
  </si>
  <si>
    <t>Fozia</t>
  </si>
  <si>
    <t>Shahroz</t>
  </si>
  <si>
    <t>Akel</t>
  </si>
  <si>
    <t>Jalal</t>
  </si>
  <si>
    <t>Alben</t>
  </si>
  <si>
    <t>Timothy</t>
  </si>
  <si>
    <t>Albert</t>
  </si>
  <si>
    <t>George</t>
  </si>
  <si>
    <t>Allen</t>
  </si>
  <si>
    <t>Patricia</t>
  </si>
  <si>
    <t>Anderson</t>
  </si>
  <si>
    <t>Judy</t>
  </si>
  <si>
    <t>Mary</t>
  </si>
  <si>
    <t>Scott</t>
  </si>
  <si>
    <t>Archambault</t>
  </si>
  <si>
    <t>Kira</t>
  </si>
  <si>
    <t>Balthazar</t>
  </si>
  <si>
    <t>Nicole</t>
  </si>
  <si>
    <t>Bancroft</t>
  </si>
  <si>
    <t>Rachel</t>
  </si>
  <si>
    <t>Bangs</t>
  </si>
  <si>
    <t>Bryan</t>
  </si>
  <si>
    <t>Bartholomay</t>
  </si>
  <si>
    <t>Robert</t>
  </si>
  <si>
    <t>Beach</t>
  </si>
  <si>
    <t>Reiko</t>
  </si>
  <si>
    <t>Benjamin</t>
  </si>
  <si>
    <t>Alice</t>
  </si>
  <si>
    <t>Benoit</t>
  </si>
  <si>
    <t>Olivia</t>
  </si>
  <si>
    <t>Bent</t>
  </si>
  <si>
    <t>Kathleen</t>
  </si>
  <si>
    <t>Benz</t>
  </si>
  <si>
    <t>Karen</t>
  </si>
  <si>
    <t>Berler</t>
  </si>
  <si>
    <t xml:space="preserve">Lori </t>
  </si>
  <si>
    <t>Berry</t>
  </si>
  <si>
    <t>Dana</t>
  </si>
  <si>
    <t>William</t>
  </si>
  <si>
    <t>Bird</t>
  </si>
  <si>
    <t>Delores</t>
  </si>
  <si>
    <t>Biron</t>
  </si>
  <si>
    <t>Meredith</t>
  </si>
  <si>
    <t>EPPA</t>
  </si>
  <si>
    <t>Boisvert</t>
  </si>
  <si>
    <t>Victoria</t>
  </si>
  <si>
    <t>Bonet</t>
  </si>
  <si>
    <t>Jessenia</t>
  </si>
  <si>
    <t>Boragine</t>
  </si>
  <si>
    <t>Lisa</t>
  </si>
  <si>
    <t>Boyle</t>
  </si>
  <si>
    <t>Sherianna</t>
  </si>
  <si>
    <t>Breski</t>
  </si>
  <si>
    <t>David</t>
  </si>
  <si>
    <t>Brodie</t>
  </si>
  <si>
    <t>Kerri</t>
  </si>
  <si>
    <t>Brooks</t>
  </si>
  <si>
    <t>Roberta</t>
  </si>
  <si>
    <t>Bryson</t>
  </si>
  <si>
    <t>Kyle</t>
  </si>
  <si>
    <t>Bsharah</t>
  </si>
  <si>
    <t>Frederick</t>
  </si>
  <si>
    <t>Burke</t>
  </si>
  <si>
    <t>John</t>
  </si>
  <si>
    <t>Burlin</t>
  </si>
  <si>
    <t>Frances</t>
  </si>
  <si>
    <t>Byerly</t>
  </si>
  <si>
    <t>Mardi</t>
  </si>
  <si>
    <t>Byrnes</t>
  </si>
  <si>
    <t>Shauna</t>
  </si>
  <si>
    <t>Carey</t>
  </si>
  <si>
    <t>Noreen</t>
  </si>
  <si>
    <t>Caron</t>
  </si>
  <si>
    <t>Alison</t>
  </si>
  <si>
    <t>Carroll</t>
  </si>
  <si>
    <t>Sean</t>
  </si>
  <si>
    <t>Casey-Lane</t>
  </si>
  <si>
    <t>Cate</t>
  </si>
  <si>
    <t>Chace</t>
  </si>
  <si>
    <t>Alan</t>
  </si>
  <si>
    <t>Chervin</t>
  </si>
  <si>
    <t>Barbara</t>
  </si>
  <si>
    <t>Chikarmane</t>
  </si>
  <si>
    <t xml:space="preserve">Hemant </t>
  </si>
  <si>
    <t>Chilcutt</t>
  </si>
  <si>
    <t>Clark</t>
  </si>
  <si>
    <t>Amy</t>
  </si>
  <si>
    <t>Coffin</t>
  </si>
  <si>
    <t>Glen</t>
  </si>
  <si>
    <t>Cogswell</t>
  </si>
  <si>
    <t>Christine</t>
  </si>
  <si>
    <t>Comp</t>
  </si>
  <si>
    <t>Emma</t>
  </si>
  <si>
    <t>Condon</t>
  </si>
  <si>
    <t>Kate</t>
  </si>
  <si>
    <t>Conforti</t>
  </si>
  <si>
    <t>Keith</t>
  </si>
  <si>
    <t>Connick</t>
  </si>
  <si>
    <t>Peter</t>
  </si>
  <si>
    <t>Coogan</t>
  </si>
  <si>
    <t>Virginia</t>
  </si>
  <si>
    <t>Cronin</t>
  </si>
  <si>
    <t>Diane</t>
  </si>
  <si>
    <t>Crosby</t>
  </si>
  <si>
    <t>Britton</t>
  </si>
  <si>
    <t>Crowley</t>
  </si>
  <si>
    <t>Chelsea</t>
  </si>
  <si>
    <t>Culhane</t>
  </si>
  <si>
    <t>Grady</t>
  </si>
  <si>
    <t>DaSilva</t>
  </si>
  <si>
    <t>Luige</t>
  </si>
  <si>
    <t>Davis</t>
  </si>
  <si>
    <t>Betty Ann</t>
  </si>
  <si>
    <t>Della Morte</t>
  </si>
  <si>
    <t>Elizabeth</t>
  </si>
  <si>
    <t>De Menezes</t>
  </si>
  <si>
    <t>Phillip</t>
  </si>
  <si>
    <t>Desguin</t>
  </si>
  <si>
    <t>Andrew</t>
  </si>
  <si>
    <t>Dillon</t>
  </si>
  <si>
    <t>Rosemary</t>
  </si>
  <si>
    <t>Downer</t>
  </si>
  <si>
    <t>Katie</t>
  </si>
  <si>
    <t>Drohan</t>
  </si>
  <si>
    <t>Kerry</t>
  </si>
  <si>
    <t>DuClos</t>
  </si>
  <si>
    <t>Justin</t>
  </si>
  <si>
    <t>Duff</t>
  </si>
  <si>
    <t>Aaron</t>
  </si>
  <si>
    <t>Duprey</t>
  </si>
  <si>
    <t>Roland</t>
  </si>
  <si>
    <t>Dyson</t>
  </si>
  <si>
    <t>Gwenn</t>
  </si>
  <si>
    <t>Eldridge</t>
  </si>
  <si>
    <t>Nathan</t>
  </si>
  <si>
    <t>Elmer</t>
  </si>
  <si>
    <t>Lucy</t>
  </si>
  <si>
    <t>Ericson</t>
  </si>
  <si>
    <t xml:space="preserve">Robert </t>
  </si>
  <si>
    <t>Esperson</t>
  </si>
  <si>
    <t>Etter</t>
  </si>
  <si>
    <t>Catherine</t>
  </si>
  <si>
    <t>Fernandes</t>
  </si>
  <si>
    <t>Andrea</t>
  </si>
  <si>
    <t>Michael</t>
  </si>
  <si>
    <t>Ferreira</t>
  </si>
  <si>
    <t>Victor</t>
  </si>
  <si>
    <t>Ferrier</t>
  </si>
  <si>
    <t>Nathalie</t>
  </si>
  <si>
    <t>Fletcher</t>
  </si>
  <si>
    <t>Nicholas</t>
  </si>
  <si>
    <t>Flynn</t>
  </si>
  <si>
    <t xml:space="preserve">Aria </t>
  </si>
  <si>
    <t>Foster</t>
  </si>
  <si>
    <t>Freeman</t>
  </si>
  <si>
    <t>Marissa</t>
  </si>
  <si>
    <t>French</t>
  </si>
  <si>
    <t>Frisbee</t>
  </si>
  <si>
    <t>Fucile</t>
  </si>
  <si>
    <t>Dominic</t>
  </si>
  <si>
    <t>Furtado</t>
  </si>
  <si>
    <t>Tony</t>
  </si>
  <si>
    <t>Garcia</t>
  </si>
  <si>
    <t>Yulia</t>
  </si>
  <si>
    <t xml:space="preserve">Gautam </t>
  </si>
  <si>
    <t>Virender</t>
  </si>
  <si>
    <t>Ghantous</t>
  </si>
  <si>
    <t>Elias</t>
  </si>
  <si>
    <t>Gomez-Wixon</t>
  </si>
  <si>
    <t>Rosario</t>
  </si>
  <si>
    <t>Gordon</t>
  </si>
  <si>
    <t>Patrick</t>
  </si>
  <si>
    <t>Greene</t>
  </si>
  <si>
    <t>Martin</t>
  </si>
  <si>
    <t>Grefe</t>
  </si>
  <si>
    <t>Griffin</t>
  </si>
  <si>
    <t>Rebecca</t>
  </si>
  <si>
    <t>Guarino</t>
  </si>
  <si>
    <t>Gail</t>
  </si>
  <si>
    <t>Haagsma</t>
  </si>
  <si>
    <t>Joy</t>
  </si>
  <si>
    <t>Hallemeyer</t>
  </si>
  <si>
    <t>Denise</t>
  </si>
  <si>
    <t>Hanlon</t>
  </si>
  <si>
    <t>Harris</t>
  </si>
  <si>
    <t>Hayes</t>
  </si>
  <si>
    <t>Chantel</t>
  </si>
  <si>
    <t>Hernandez</t>
  </si>
  <si>
    <t>Jose</t>
  </si>
  <si>
    <t>Holden</t>
  </si>
  <si>
    <t>Martha</t>
  </si>
  <si>
    <t>Houston</t>
  </si>
  <si>
    <t>Sarah</t>
  </si>
  <si>
    <t>236880</t>
  </si>
  <si>
    <t>Huff</t>
  </si>
  <si>
    <t>Theresa</t>
  </si>
  <si>
    <t>Hutchinson</t>
  </si>
  <si>
    <t>Amanda</t>
  </si>
  <si>
    <t xml:space="preserve">Jacobs </t>
  </si>
  <si>
    <t>Brittany</t>
  </si>
  <si>
    <t>Jacobson</t>
  </si>
  <si>
    <t>Paul</t>
  </si>
  <si>
    <t>Tammi</t>
  </si>
  <si>
    <t>Johnson</t>
  </si>
  <si>
    <t>Lynne</t>
  </si>
  <si>
    <t>Kaeselau</t>
  </si>
  <si>
    <t>Dylan</t>
  </si>
  <si>
    <t>Kaigle</t>
  </si>
  <si>
    <t>Evan</t>
  </si>
  <si>
    <t>Kaplan Marini</t>
  </si>
  <si>
    <t>Tara</t>
  </si>
  <si>
    <t>Kelley</t>
  </si>
  <si>
    <t>Geronimo</t>
  </si>
  <si>
    <t>Zachary</t>
  </si>
  <si>
    <t>Kelly</t>
  </si>
  <si>
    <t>Liam</t>
  </si>
  <si>
    <t>Kershner</t>
  </si>
  <si>
    <t>James</t>
  </si>
  <si>
    <t>Kilroy</t>
  </si>
  <si>
    <t>Bernard</t>
  </si>
  <si>
    <t>kittredge</t>
  </si>
  <si>
    <t>Fran</t>
  </si>
  <si>
    <t>Klayman</t>
  </si>
  <si>
    <t>Dianne</t>
  </si>
  <si>
    <t>Kreismann</t>
  </si>
  <si>
    <t>La Belle</t>
  </si>
  <si>
    <t>Schylie</t>
  </si>
  <si>
    <t>LaRocca</t>
  </si>
  <si>
    <t>Lynda</t>
  </si>
  <si>
    <t>Lancaster</t>
  </si>
  <si>
    <t xml:space="preserve">Jane </t>
  </si>
  <si>
    <t>Lawrence</t>
  </si>
  <si>
    <t>Doreen</t>
  </si>
  <si>
    <t>Leo-Clark</t>
  </si>
  <si>
    <t>Sandra</t>
  </si>
  <si>
    <t>LePore</t>
  </si>
  <si>
    <t>Lex</t>
  </si>
  <si>
    <t>Egila</t>
  </si>
  <si>
    <t>Liberty</t>
  </si>
  <si>
    <t>Ann</t>
  </si>
  <si>
    <t>Lindeman</t>
  </si>
  <si>
    <t>Kristin</t>
  </si>
  <si>
    <t>Liptack</t>
  </si>
  <si>
    <t>Lynch</t>
  </si>
  <si>
    <t>Lyons</t>
  </si>
  <si>
    <t>Madden</t>
  </si>
  <si>
    <t>Elaine</t>
  </si>
  <si>
    <t>Mahoney</t>
  </si>
  <si>
    <t>Sally</t>
  </si>
  <si>
    <t>Mann</t>
  </si>
  <si>
    <t>Gina</t>
  </si>
  <si>
    <t>Marchio</t>
  </si>
  <si>
    <t>Joe</t>
  </si>
  <si>
    <t>Marini</t>
  </si>
  <si>
    <t>Sergio</t>
  </si>
  <si>
    <t>Mark</t>
  </si>
  <si>
    <t>Angelina</t>
  </si>
  <si>
    <t>Faye</t>
  </si>
  <si>
    <t>Susan</t>
  </si>
  <si>
    <t>Martir</t>
  </si>
  <si>
    <t>Matheny</t>
  </si>
  <si>
    <t>Serge</t>
  </si>
  <si>
    <t>McCall</t>
  </si>
  <si>
    <t>Napoleon</t>
  </si>
  <si>
    <t>McCarthy O'Hara</t>
  </si>
  <si>
    <t>Paulina</t>
  </si>
  <si>
    <t>McClintock</t>
  </si>
  <si>
    <t>Henry</t>
  </si>
  <si>
    <t>McCormick (Knell)</t>
  </si>
  <si>
    <t>McCormick</t>
  </si>
  <si>
    <t>McDonough</t>
  </si>
  <si>
    <t>Aileen</t>
  </si>
  <si>
    <t>McGovern</t>
  </si>
  <si>
    <t>Kara</t>
  </si>
  <si>
    <t>McLaughlin</t>
  </si>
  <si>
    <t>Rikuneil</t>
  </si>
  <si>
    <t>Meservey</t>
  </si>
  <si>
    <t>Brooke</t>
  </si>
  <si>
    <t>Miller</t>
  </si>
  <si>
    <t>Laura</t>
  </si>
  <si>
    <t>Marc</t>
  </si>
  <si>
    <t>Mitrokostas</t>
  </si>
  <si>
    <t>Molis</t>
  </si>
  <si>
    <t>Moodie</t>
  </si>
  <si>
    <t>Moore</t>
  </si>
  <si>
    <t>Morgan</t>
  </si>
  <si>
    <t>Debra</t>
  </si>
  <si>
    <t>Morris</t>
  </si>
  <si>
    <t>Moynihan</t>
  </si>
  <si>
    <t>Steven</t>
  </si>
  <si>
    <t>Muchai</t>
  </si>
  <si>
    <t>Priscilla</t>
  </si>
  <si>
    <t>Muller</t>
  </si>
  <si>
    <t>Samuel</t>
  </si>
  <si>
    <t>Munoz-Porras</t>
  </si>
  <si>
    <t>Raul</t>
  </si>
  <si>
    <t>Murphy</t>
  </si>
  <si>
    <t xml:space="preserve">Murphy </t>
  </si>
  <si>
    <t xml:space="preserve">Marie </t>
  </si>
  <si>
    <t>Nee</t>
  </si>
  <si>
    <t>Negron</t>
  </si>
  <si>
    <t>Ralph</t>
  </si>
  <si>
    <t>Norton</t>
  </si>
  <si>
    <t>Jill</t>
  </si>
  <si>
    <t>O'Halloran</t>
  </si>
  <si>
    <t>O'Hare</t>
  </si>
  <si>
    <t>Kymberly</t>
  </si>
  <si>
    <t>O'Shea</t>
  </si>
  <si>
    <t>Maureen</t>
  </si>
  <si>
    <t>O'Toole</t>
  </si>
  <si>
    <t>Ed</t>
  </si>
  <si>
    <t>Olendezenski</t>
  </si>
  <si>
    <t>Olenick</t>
  </si>
  <si>
    <t>Oni</t>
  </si>
  <si>
    <t>Jacob</t>
  </si>
  <si>
    <t>Ozella</t>
  </si>
  <si>
    <t>Parini</t>
  </si>
  <si>
    <t>Erica</t>
  </si>
  <si>
    <t>Parker-Bridges</t>
  </si>
  <si>
    <t>Pavlos</t>
  </si>
  <si>
    <t>Cindy</t>
  </si>
  <si>
    <t>Peace</t>
  </si>
  <si>
    <t>Marielle</t>
  </si>
  <si>
    <t>Perrone</t>
  </si>
  <si>
    <t>Kathryn</t>
  </si>
  <si>
    <t>Person</t>
  </si>
  <si>
    <t>Tracey</t>
  </si>
  <si>
    <t>Phile</t>
  </si>
  <si>
    <t>Pauline</t>
  </si>
  <si>
    <t>Powicki</t>
  </si>
  <si>
    <t>Christopher</t>
  </si>
  <si>
    <t>Prentiss</t>
  </si>
  <si>
    <t>Arrianna</t>
  </si>
  <si>
    <t>Ramirez</t>
  </si>
  <si>
    <t>Ricci</t>
  </si>
  <si>
    <t>Joseph</t>
  </si>
  <si>
    <t>Richardson</t>
  </si>
  <si>
    <t>Rocha</t>
  </si>
  <si>
    <t>Ruane</t>
  </si>
  <si>
    <t>Russo</t>
  </si>
  <si>
    <t xml:space="preserve">Alex </t>
  </si>
  <si>
    <t>Rzewski</t>
  </si>
  <si>
    <t>Carolyn</t>
  </si>
  <si>
    <t>Santos</t>
  </si>
  <si>
    <t>Marion</t>
  </si>
  <si>
    <t>Savoie</t>
  </si>
  <si>
    <t>Schwartz</t>
  </si>
  <si>
    <t>Richard</t>
  </si>
  <si>
    <t>Schwarzer</t>
  </si>
  <si>
    <t>Seabury</t>
  </si>
  <si>
    <t>Seevers</t>
  </si>
  <si>
    <t>Blake</t>
  </si>
  <si>
    <t>Semedo</t>
  </si>
  <si>
    <t>Sara-Ann</t>
  </si>
  <si>
    <t>Serres</t>
  </si>
  <si>
    <t>Gretta</t>
  </si>
  <si>
    <t>Skelley</t>
  </si>
  <si>
    <t>Slowey-Morelli</t>
  </si>
  <si>
    <t>Colleen</t>
  </si>
  <si>
    <t>Smith</t>
  </si>
  <si>
    <t>Marcy</t>
  </si>
  <si>
    <t>Spahr</t>
  </si>
  <si>
    <t>Marilyn</t>
  </si>
  <si>
    <t>Spooner</t>
  </si>
  <si>
    <t>Eric</t>
  </si>
  <si>
    <t>Sporer</t>
  </si>
  <si>
    <t>Rex</t>
  </si>
  <si>
    <t>St. Onge</t>
  </si>
  <si>
    <t>Krystin</t>
  </si>
  <si>
    <t>Stacey</t>
  </si>
  <si>
    <t>Maryann</t>
  </si>
  <si>
    <t>Stocker</t>
  </si>
  <si>
    <t>Darren</t>
  </si>
  <si>
    <t>Sullivan</t>
  </si>
  <si>
    <t>Sully</t>
  </si>
  <si>
    <t>Stefanie</t>
  </si>
  <si>
    <t>Sweet</t>
  </si>
  <si>
    <t>Juanita</t>
  </si>
  <si>
    <t>Sylvester</t>
  </si>
  <si>
    <t>Lacey</t>
  </si>
  <si>
    <t>Szucs</t>
  </si>
  <si>
    <t>Tamang</t>
  </si>
  <si>
    <t>Shraddha</t>
  </si>
  <si>
    <t>Targino-VanBeber</t>
  </si>
  <si>
    <t>Marianne</t>
  </si>
  <si>
    <t>Tavernier-Alai</t>
  </si>
  <si>
    <t>Jenifer</t>
  </si>
  <si>
    <t>Teran Dondyk</t>
  </si>
  <si>
    <t xml:space="preserve">Maria </t>
  </si>
  <si>
    <t>Terry</t>
  </si>
  <si>
    <t>Doug</t>
  </si>
  <si>
    <t>Thorpe</t>
  </si>
  <si>
    <t>Todoroff</t>
  </si>
  <si>
    <t>Wesley</t>
  </si>
  <si>
    <t>Togun</t>
  </si>
  <si>
    <t>Ifelowa</t>
  </si>
  <si>
    <t>Torrey</t>
  </si>
  <si>
    <t>Janell</t>
  </si>
  <si>
    <t>Trainor</t>
  </si>
  <si>
    <t>Tom</t>
  </si>
  <si>
    <t>Tranchina</t>
  </si>
  <si>
    <t>Miles</t>
  </si>
  <si>
    <t>Traywick</t>
  </si>
  <si>
    <t>Kristen</t>
  </si>
  <si>
    <t>Tucker</t>
  </si>
  <si>
    <t>Yolanda</t>
  </si>
  <si>
    <t>Ulvila</t>
  </si>
  <si>
    <t>Matt</t>
  </si>
  <si>
    <t>Vazquez</t>
  </si>
  <si>
    <t>Matthew</t>
  </si>
  <si>
    <t>Veras-Gil</t>
  </si>
  <si>
    <t>Jennette</t>
  </si>
  <si>
    <t>Vianna</t>
  </si>
  <si>
    <t>Renan</t>
  </si>
  <si>
    <t>Vondenbrink</t>
  </si>
  <si>
    <t>Jennifer</t>
  </si>
  <si>
    <t>Waegelein</t>
  </si>
  <si>
    <t>Walker</t>
  </si>
  <si>
    <t>Jayme</t>
  </si>
  <si>
    <t>Wallin</t>
  </si>
  <si>
    <t>Wan</t>
  </si>
  <si>
    <t>Warren</t>
  </si>
  <si>
    <t>Weir</t>
  </si>
  <si>
    <t>Maura</t>
  </si>
  <si>
    <t>Weisberg</t>
  </si>
  <si>
    <t>Wendt</t>
  </si>
  <si>
    <t>Westphal</t>
  </si>
  <si>
    <t xml:space="preserve">White </t>
  </si>
  <si>
    <t>Willets</t>
  </si>
  <si>
    <t>Nancy</t>
  </si>
  <si>
    <t>Wolfson</t>
  </si>
  <si>
    <t>Michele</t>
  </si>
  <si>
    <t>Woodbury</t>
  </si>
  <si>
    <t>Yaroch</t>
  </si>
  <si>
    <t>Regina</t>
  </si>
  <si>
    <t>Young</t>
  </si>
  <si>
    <t>Brian</t>
  </si>
  <si>
    <t>Yusef</t>
  </si>
  <si>
    <t>Negash</t>
  </si>
  <si>
    <t>Zayatz</t>
  </si>
  <si>
    <t>Hana</t>
  </si>
  <si>
    <t>Zhang</t>
  </si>
  <si>
    <t>Zinsius-Supka</t>
  </si>
  <si>
    <t>PART TIME SSTA</t>
  </si>
  <si>
    <t>WORK STUDY</t>
  </si>
  <si>
    <t xml:space="preserve"> </t>
  </si>
  <si>
    <t>ADJUNCT</t>
  </si>
  <si>
    <t>ADDITIONAL ADJUNCT</t>
  </si>
  <si>
    <t>STIPENDS</t>
  </si>
  <si>
    <t>STATE PAYROLL</t>
  </si>
  <si>
    <t>7504-0100</t>
  </si>
  <si>
    <t>7504-0100 AA</t>
  </si>
  <si>
    <t>FACULTY</t>
  </si>
  <si>
    <t>UNIT</t>
  </si>
  <si>
    <t>AFSCME</t>
  </si>
  <si>
    <t>NON-UNIT</t>
  </si>
  <si>
    <t>OTHER</t>
  </si>
  <si>
    <t>ADMIN</t>
  </si>
  <si>
    <t>ALEXANDER, DONA</t>
  </si>
  <si>
    <t>ALEXANDER, PAUL</t>
  </si>
  <si>
    <t>ALLEN, PATRICIA</t>
  </si>
  <si>
    <t>AMBROSE-DALTON, REBEKAH</t>
  </si>
  <si>
    <t>ANDERSEN, SHERRY</t>
  </si>
  <si>
    <t>ANDERSON, SCOTT</t>
  </si>
  <si>
    <t>ARSZNOV, ERIC</t>
  </si>
  <si>
    <t>AVIS, JONATHAN</t>
  </si>
  <si>
    <t>BAKER, WILLIAM</t>
  </si>
  <si>
    <t>BALL, LAURA</t>
  </si>
  <si>
    <t>BALL, LEONARD</t>
  </si>
  <si>
    <t>BANCROFT, RACHEL</t>
  </si>
  <si>
    <t>BARLETTA, REGINA</t>
  </si>
  <si>
    <t>BARNES, CLAUDINE</t>
  </si>
  <si>
    <t>BECO, LOUIS</t>
  </si>
  <si>
    <t>BEJTLICH, MICHAL</t>
  </si>
  <si>
    <t>BENT, GEORGE</t>
  </si>
  <si>
    <t>BENT, KATHY</t>
  </si>
  <si>
    <t>BENTTINEN, CURT</t>
  </si>
  <si>
    <t>BERKLEY, MARJORIE</t>
  </si>
  <si>
    <t>BERRY, WILLIAM</t>
  </si>
  <si>
    <t>BIGGS, DAVID</t>
  </si>
  <si>
    <t>BISHOP, DONNA</t>
  </si>
  <si>
    <t>BONNEAU, AIMEE</t>
  </si>
  <si>
    <t>BOOKER, MURAT</t>
  </si>
  <si>
    <t>BOONSTRA, SHARON</t>
  </si>
  <si>
    <t>BORAGINE, LISA</t>
  </si>
  <si>
    <t>BOTTOMLEY, CYNTHIA</t>
  </si>
  <si>
    <t>BRISEE, CHRISTOPHER</t>
  </si>
  <si>
    <t>BROOKS, WALTER</t>
  </si>
  <si>
    <t>BSHARAH, FREDRICK</t>
  </si>
  <si>
    <t>BYRNE, KATHLEEN</t>
  </si>
  <si>
    <t>CALISTI, BRUCE</t>
  </si>
  <si>
    <t>CARLONI, JOHN</t>
  </si>
  <si>
    <t>CARVALHO, GERORGIA</t>
  </si>
  <si>
    <t>CASEY-LANE, CATHERINE</t>
  </si>
  <si>
    <t>CAULFIELD, JUSTIN</t>
  </si>
  <si>
    <t>CHIKARMANE, HEMANT</t>
  </si>
  <si>
    <t>CLARK, AMY</t>
  </si>
  <si>
    <t>COLBY, MARIE</t>
  </si>
  <si>
    <t>COMOLETTI, PAUL</t>
  </si>
  <si>
    <t>CONKLIN, MARY</t>
  </si>
  <si>
    <t>CONSTANTINO, MICHELLE</t>
  </si>
  <si>
    <t>COREY, JOSEPH</t>
  </si>
  <si>
    <t>CORMIER, MATTHEW</t>
  </si>
  <si>
    <t>COX, JOHN</t>
  </si>
  <si>
    <t>CRAWLEY, LORI</t>
  </si>
  <si>
    <t>CUNEO, MATTHEW</t>
  </si>
  <si>
    <t>CUNNINGHAM, KATHLEEN</t>
  </si>
  <si>
    <t>DALY, ELIZABETH</t>
  </si>
  <si>
    <t>DANIELS, TYLER</t>
  </si>
  <si>
    <t>DAVIS, ELIZABETH</t>
  </si>
  <si>
    <t>DEBOWER, LORE</t>
  </si>
  <si>
    <t>DEFULGENTIIS, SUSAN</t>
  </si>
  <si>
    <t>DOANE, LAURA</t>
  </si>
  <si>
    <t>DOREY, CRE</t>
  </si>
  <si>
    <t>DOUCETTE, KATHLEEN</t>
  </si>
  <si>
    <t>DROHAN, KERRY</t>
  </si>
  <si>
    <t>DUMAS, MARC</t>
  </si>
  <si>
    <t>DUNKLEY, JANICE</t>
  </si>
  <si>
    <t>DYSON, GWENN</t>
  </si>
  <si>
    <t>ERICSON, ROBERT</t>
  </si>
  <si>
    <t>ETTER, CATHERINE</t>
  </si>
  <si>
    <t>FERNANDES, MICHAEL</t>
  </si>
  <si>
    <t xml:space="preserve">FOLEY, JOHN </t>
  </si>
  <si>
    <t>FOLLONI, LAUREN</t>
  </si>
  <si>
    <t>FONTANA, CHRISTINE</t>
  </si>
  <si>
    <t>FRASER, CATHERINE</t>
  </si>
  <si>
    <t>FRASER, JEAN MARIE</t>
  </si>
  <si>
    <t>FRENCH, JOHN</t>
  </si>
  <si>
    <t>FRIAS, TINA</t>
  </si>
  <si>
    <t>FRISBIE, ALLISON</t>
  </si>
  <si>
    <t>FULGINITI, KATHLEEN</t>
  </si>
  <si>
    <t>FURTADO, TONY</t>
  </si>
  <si>
    <t>GARCIA, YULIYA</t>
  </si>
  <si>
    <t>GARNEAU, TIMOTHY</t>
  </si>
  <si>
    <t>GAUTAM, VIRENDER</t>
  </si>
  <si>
    <t>GEROLAMI, TIMOTHY</t>
  </si>
  <si>
    <t>GORDON, PATRICK</t>
  </si>
  <si>
    <t>GREEN, SKYE</t>
  </si>
  <si>
    <t>GREFE, ELIZABETH</t>
  </si>
  <si>
    <t>GRIFFIN, REBECCA</t>
  </si>
  <si>
    <t>GROSS, MICHEAL</t>
  </si>
  <si>
    <t>GUARINO, GAIL</t>
  </si>
  <si>
    <t>HALLEMEYER, DENISE</t>
  </si>
  <si>
    <t>HAMMOND, WENDY</t>
  </si>
  <si>
    <t>HANLON, SARAH</t>
  </si>
  <si>
    <t>HANLY, TAMMY</t>
  </si>
  <si>
    <t>HAZLETTE, MIA</t>
  </si>
  <si>
    <t>HENNESSY, JENNIFER</t>
  </si>
  <si>
    <t>HENRIKSEN, PAUL</t>
  </si>
  <si>
    <t>HOLMES, LUCINA</t>
  </si>
  <si>
    <t>HOPE, JAMES</t>
  </si>
  <si>
    <t>HOULIHAN, MICHELLE</t>
  </si>
  <si>
    <t>JACOBSEN, TAMMI</t>
  </si>
  <si>
    <t>JENKINS, MARY</t>
  </si>
  <si>
    <t>JOHNSON MARCHANT, LYNNE</t>
  </si>
  <si>
    <t>JORDAN, JESSICA</t>
  </si>
  <si>
    <t>KEEFE, DANIEL</t>
  </si>
  <si>
    <t>KELLEY, SHAWN</t>
  </si>
  <si>
    <t>KERSHNER, JAMES</t>
  </si>
  <si>
    <t>KILCOYNE, AUDREY</t>
  </si>
  <si>
    <t>KINAHAN, SADIE</t>
  </si>
  <si>
    <t>KNOP, CRYSTAL</t>
  </si>
  <si>
    <t>KOPECKY, LISA</t>
  </si>
  <si>
    <t>KOVAL, LISA</t>
  </si>
  <si>
    <t>KRIVAK, JOHN</t>
  </si>
  <si>
    <t>LAROCCA, LYNDA</t>
  </si>
  <si>
    <t>LAI, CHIN-WAH</t>
  </si>
  <si>
    <t>LANCASTER, JANE</t>
  </si>
  <si>
    <t>LAPHAM, LINDSAY</t>
  </si>
  <si>
    <t>LAVENBERG, MARYBETH</t>
  </si>
  <si>
    <t>LEBARON, JEAN</t>
  </si>
  <si>
    <t>LEPORE, KATE</t>
  </si>
  <si>
    <t>LOGAN, PATRICK</t>
  </si>
  <si>
    <t>LYONS, ANDREA</t>
  </si>
  <si>
    <t>MACKENZIE, DOUGLAS</t>
  </si>
  <si>
    <t>MADDEN, ELAINE</t>
  </si>
  <si>
    <t>MADDIGAN, SUSAN</t>
  </si>
  <si>
    <t>MAGUIRE, GAIL</t>
  </si>
  <si>
    <t>MALLOY, MARIBETH</t>
  </si>
  <si>
    <t>MARCOTTE, JEFFREY</t>
  </si>
  <si>
    <t>MARINI, SERGIO</t>
  </si>
  <si>
    <t>MARK, NICOLE</t>
  </si>
  <si>
    <t>MARTIN, KATHRYN</t>
  </si>
  <si>
    <t>MARTIN, PAUL</t>
  </si>
  <si>
    <t>MASON, ROBERT</t>
  </si>
  <si>
    <t>MCCAREY, CHRISTINE</t>
  </si>
  <si>
    <t>MCCORMICK, PAUL</t>
  </si>
  <si>
    <t>MCLOUGHLIN, JAMES</t>
  </si>
  <si>
    <t>MILLER,SUSAN</t>
  </si>
  <si>
    <t>MONTINI, DOROTHY</t>
  </si>
  <si>
    <t>MORIN, TRACY</t>
  </si>
  <si>
    <t>MURPHY, BARBARA</t>
  </si>
  <si>
    <t>MURPHY, DEBRA</t>
  </si>
  <si>
    <t>MURPHY, KENDRA</t>
  </si>
  <si>
    <t>MURPHY, MARIE</t>
  </si>
  <si>
    <t>NASH, DIANE</t>
  </si>
  <si>
    <t>NELLIGAN, COLLEEN</t>
  </si>
  <si>
    <t>NELSON, LORI</t>
  </si>
  <si>
    <t>NELSON, ROBERT</t>
  </si>
  <si>
    <t>O'HALLORAN, LISA</t>
  </si>
  <si>
    <t>O'SHEA, MAUREEN</t>
  </si>
  <si>
    <t>OLENICK, MARY</t>
  </si>
  <si>
    <t>ONI, JACOB</t>
  </si>
  <si>
    <t>OZ, KONURALP</t>
  </si>
  <si>
    <t>PADILLA, MARIA</t>
  </si>
  <si>
    <t>PAUK-DRAKE, CHRISTINE</t>
  </si>
  <si>
    <t>PAVLOS, CLARA</t>
  </si>
  <si>
    <t>PHELAN, DANA</t>
  </si>
  <si>
    <t>PHELAN, PATRICIA</t>
  </si>
  <si>
    <t>PHILIE, PAULINE</t>
  </si>
  <si>
    <t>PHILIPS, ERIK</t>
  </si>
  <si>
    <t>PRAY, CAREN</t>
  </si>
  <si>
    <t>PRESTON, PATRICK</t>
  </si>
  <si>
    <t>RAVEN, YVETTE</t>
  </si>
  <si>
    <t>REDFIELD, EILEEN</t>
  </si>
  <si>
    <t>RICE, BRAIN</t>
  </si>
  <si>
    <t>RILEY, PAUL</t>
  </si>
  <si>
    <t>RINGLER, SARA</t>
  </si>
  <si>
    <t>RUSSO, ALEX</t>
  </si>
  <si>
    <t>RYGH, MARTHA</t>
  </si>
  <si>
    <t>SALYH, SUSAN</t>
  </si>
  <si>
    <t>SANTOS, MARION</t>
  </si>
  <si>
    <t>SCHMEER, GERALD</t>
  </si>
  <si>
    <t>SCHWARTZ, JEAN</t>
  </si>
  <si>
    <t>SCIALDONE, PATRICIA</t>
  </si>
  <si>
    <t>SEABURY, LAURA</t>
  </si>
  <si>
    <t>SEMEDO, SARA ANN</t>
  </si>
  <si>
    <t>SHANNON, MAUREEN</t>
  </si>
  <si>
    <t>SHEA, JOHN</t>
  </si>
  <si>
    <t>SHEERIN, BARBARA</t>
  </si>
  <si>
    <t>SHEFFER, ERIC</t>
  </si>
  <si>
    <t>SKELLEY, JERRY</t>
  </si>
  <si>
    <t>SMEDLEY, NEUCIMARI</t>
  </si>
  <si>
    <t>SMITH, MARCELINA</t>
  </si>
  <si>
    <t>SMITH, SCOTT</t>
  </si>
  <si>
    <t>SOMMERS, RICHARD</t>
  </si>
  <si>
    <t>SPENCER, PHILLIP</t>
  </si>
  <si>
    <t>ST. ONGE, KRYSTIN</t>
  </si>
  <si>
    <t>STACEY, MARYANN</t>
  </si>
  <si>
    <t>STOCKER, DARREN</t>
  </si>
  <si>
    <t>STOLTZFUS, MATTHEW</t>
  </si>
  <si>
    <t>SULLIVAN, MARY</t>
  </si>
  <si>
    <t>SZUCS, JOHN</t>
  </si>
  <si>
    <t>TAMMARO, MEGAN</t>
  </si>
  <si>
    <t>TANGER, NEIL</t>
  </si>
  <si>
    <t>TARGINO, MARIANNE</t>
  </si>
  <si>
    <t>TAVERNIER ALAI, JENIFER</t>
  </si>
  <si>
    <t>TERRY, DOUGLAS</t>
  </si>
  <si>
    <t>THOMPSON, SHELLY</t>
  </si>
  <si>
    <t>TOCZYLOSKI, BARBARA</t>
  </si>
  <si>
    <t>TOGUN, IFEOLUWA</t>
  </si>
  <si>
    <t>TRIANTAFILLOU, NAFSIKA</t>
  </si>
  <si>
    <t>TRUDEAU, VANA</t>
  </si>
  <si>
    <t>VOLYKINA, ALENA</t>
  </si>
  <si>
    <t>WALDRUFF, MARK</t>
  </si>
  <si>
    <t>WALKER, DONNA</t>
  </si>
  <si>
    <t>WAN, AARON</t>
  </si>
  <si>
    <t>WEIR, MAURA</t>
  </si>
  <si>
    <t>WESSELS, TRACY</t>
  </si>
  <si>
    <t>WIDEGREN, GRETCHEN</t>
  </si>
  <si>
    <t>WILLETS, NANCY</t>
  </si>
  <si>
    <t>WIXSOM, RICHARD</t>
  </si>
  <si>
    <t>WOLFSON, MICHELLE</t>
  </si>
  <si>
    <t>WOO, BUNNY</t>
  </si>
  <si>
    <t>YUSEF, NEGASH</t>
  </si>
  <si>
    <t>ZAZZERA, STEVEN</t>
  </si>
  <si>
    <t>ZHANG, JOHN</t>
  </si>
  <si>
    <t>ZIEMBA, DAVID</t>
  </si>
  <si>
    <t>HEADCOUNT</t>
  </si>
  <si>
    <t>FTE</t>
  </si>
  <si>
    <t xml:space="preserve">   7504-0001 AA</t>
  </si>
  <si>
    <t>FY 18</t>
  </si>
  <si>
    <t xml:space="preserve">SHIFT </t>
  </si>
  <si>
    <t xml:space="preserve">STAND   </t>
  </si>
  <si>
    <t>OVER-</t>
  </si>
  <si>
    <t>7504-0001 00</t>
  </si>
  <si>
    <t>DIFF</t>
  </si>
  <si>
    <t>BY</t>
  </si>
  <si>
    <t>TIME</t>
  </si>
  <si>
    <t>AUDETTE, RICHARD</t>
  </si>
  <si>
    <t>AVIS, JOHNATHAN</t>
  </si>
  <si>
    <t>BOWSE, THERESA</t>
  </si>
  <si>
    <t>CARRAS, GEORGE</t>
  </si>
  <si>
    <t>CHACE, ALAN</t>
  </si>
  <si>
    <t>COHEN, SALLY</t>
  </si>
  <si>
    <t>COUGHLIN, COLLEEN</t>
  </si>
  <si>
    <t>DOWNER,KATIE</t>
  </si>
  <si>
    <t>FOLEY, JOHN</t>
  </si>
  <si>
    <t>HANLON, JOHN</t>
  </si>
  <si>
    <t>HUFF, THERESA</t>
  </si>
  <si>
    <t>KEEFE, DANIAL</t>
  </si>
  <si>
    <t>KOSKOWSKI, MATTHEW</t>
  </si>
  <si>
    <t>LEBRON, CARMEN</t>
  </si>
  <si>
    <t>LIDARD, CAROL</t>
  </si>
  <si>
    <t>LYMAN, RICHARD</t>
  </si>
  <si>
    <t>MACKIEWICZ, STANISLAUS</t>
  </si>
  <si>
    <t>MOLIS, THERESA</t>
  </si>
  <si>
    <t>O'HARE, KIMBERLY</t>
  </si>
  <si>
    <t>OSHEA, MAUREEN</t>
  </si>
  <si>
    <t>POTTER, DIANA</t>
  </si>
  <si>
    <t>PREZOISI, ROSANNA</t>
  </si>
  <si>
    <t>RICE, BRIAN</t>
  </si>
  <si>
    <t>RILEY, TARA</t>
  </si>
  <si>
    <t>SMEDLEY, KENT</t>
  </si>
  <si>
    <t>SPENCER, PHILIP</t>
  </si>
  <si>
    <t>TRANCHINA, MILES</t>
  </si>
  <si>
    <t>VALENCIA, JHON</t>
  </si>
  <si>
    <t>ZAZZERA, STEPHEN</t>
  </si>
  <si>
    <t>HEAD COUNT</t>
  </si>
  <si>
    <t xml:space="preserve"> 2 PT</t>
  </si>
  <si>
    <t>PT</t>
  </si>
  <si>
    <r>
      <t>Pauline Philie</t>
    </r>
    <r>
      <rPr>
        <b/>
        <sz val="9"/>
        <color theme="1"/>
        <rFont val="Arial"/>
        <family val="2"/>
      </rPr>
      <t>*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</si>
  <si>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Change in classification from UP to Faculty</t>
    </r>
  </si>
  <si>
    <t>Seniority (y,m,d) as of July 1, 2016</t>
  </si>
  <si>
    <t>0 y, 0 m, 0 d</t>
  </si>
  <si>
    <t>8y, 6 m, 21 d</t>
  </si>
  <si>
    <t>0 y, 0 m, 10 d</t>
  </si>
  <si>
    <t>3 y, 5 m, 3 d</t>
  </si>
  <si>
    <t>1 y, 5 m, 5 d</t>
  </si>
  <si>
    <t>1 y, 4 m, 14 d</t>
  </si>
  <si>
    <t>0 y, 4 m, 15 d</t>
  </si>
  <si>
    <t>11 y, 11 m, 25 d</t>
  </si>
  <si>
    <t>2 y, 7 m, 11 d</t>
  </si>
  <si>
    <t>7 y, 7 m, 28 d</t>
  </si>
  <si>
    <t>0 y, 3 m, 10 d</t>
  </si>
  <si>
    <t>20 y, 10 m, 4 d</t>
  </si>
  <si>
    <t>0 y, 7 m, 8 d</t>
  </si>
  <si>
    <t>0 y, 0 m, 11 d</t>
  </si>
  <si>
    <t>15 y, 3 m, 0 d</t>
  </si>
  <si>
    <t>24 y, 10 m, 10 m</t>
  </si>
  <si>
    <t>3 y, 9 m, 1 d</t>
  </si>
  <si>
    <t>1 y, 9 m, 16 d</t>
  </si>
  <si>
    <t>16 y, 10 m, 0 d</t>
  </si>
  <si>
    <t>1 y, 0 m, 1 d</t>
  </si>
  <si>
    <t>0 y, 9 mo, 28 d</t>
  </si>
  <si>
    <t>1 y, 1 m, 11 d</t>
  </si>
  <si>
    <t>17.00*</t>
  </si>
  <si>
    <t>28.00*</t>
  </si>
  <si>
    <t>* Temporary assignment to NUP position for AY17-18</t>
  </si>
</sst>
</file>

<file path=xl/styles.xml><?xml version="1.0" encoding="utf-8"?>
<styleSheet xmlns="http://schemas.openxmlformats.org/spreadsheetml/2006/main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-yy"/>
    <numFmt numFmtId="165" formatCode="#,##0.000"/>
    <numFmt numFmtId="166" formatCode="0.0000"/>
    <numFmt numFmtId="167" formatCode="&quot;$&quot;#,##0.00"/>
  </numFmts>
  <fonts count="36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i/>
      <u/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9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u/>
      <sz val="11"/>
      <name val="Arial"/>
      <family val="2"/>
    </font>
    <font>
      <b/>
      <u/>
      <sz val="16"/>
      <name val="Arial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A5A5A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7" fillId="3" borderId="2" applyNumberFormat="0" applyAlignment="0" applyProtection="0"/>
    <xf numFmtId="43" fontId="6" fillId="0" borderId="0" applyFont="0" applyFill="0" applyBorder="0" applyAlignment="0" applyProtection="0"/>
  </cellStyleXfs>
  <cellXfs count="25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1" xfId="0" applyFont="1" applyBorder="1" applyAlignment="1">
      <alignment horizontal="left" wrapText="1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wrapText="1"/>
    </xf>
    <xf numFmtId="14" fontId="5" fillId="0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7" fillId="3" borderId="2" xfId="2" applyAlignment="1">
      <alignment horizontal="center"/>
    </xf>
    <xf numFmtId="14" fontId="8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7" fontId="8" fillId="0" borderId="3" xfId="1" applyNumberFormat="1" applyFont="1" applyFill="1" applyBorder="1" applyAlignment="1">
      <alignment horizontal="center"/>
    </xf>
    <xf numFmtId="7" fontId="8" fillId="0" borderId="1" xfId="1" applyNumberFormat="1" applyFont="1" applyFill="1" applyBorder="1" applyAlignment="1">
      <alignment horizontal="center"/>
    </xf>
    <xf numFmtId="7" fontId="5" fillId="0" borderId="1" xfId="1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Fill="1" applyBorder="1"/>
    <xf numFmtId="0" fontId="3" fillId="0" borderId="1" xfId="0" applyFont="1" applyFill="1" applyBorder="1"/>
    <xf numFmtId="2" fontId="0" fillId="0" borderId="1" xfId="0" applyNumberFormat="1" applyFill="1" applyBorder="1" applyAlignment="1">
      <alignment horizontal="center"/>
    </xf>
    <xf numFmtId="0" fontId="0" fillId="0" borderId="0" xfId="0" applyBorder="1"/>
    <xf numFmtId="0" fontId="10" fillId="0" borderId="0" xfId="0" applyFont="1" applyBorder="1" applyAlignment="1">
      <alignment horizontal="center"/>
    </xf>
    <xf numFmtId="2" fontId="0" fillId="0" borderId="0" xfId="0" applyNumberFormat="1" applyBorder="1"/>
    <xf numFmtId="0" fontId="11" fillId="0" borderId="0" xfId="0" applyFont="1" applyBorder="1"/>
    <xf numFmtId="0" fontId="12" fillId="0" borderId="0" xfId="0" applyFont="1" applyBorder="1"/>
    <xf numFmtId="39" fontId="0" fillId="0" borderId="0" xfId="0" applyNumberFormat="1" applyBorder="1"/>
    <xf numFmtId="4" fontId="0" fillId="0" borderId="0" xfId="0" applyNumberFormat="1" applyBorder="1"/>
    <xf numFmtId="49" fontId="11" fillId="0" borderId="0" xfId="0" applyNumberFormat="1" applyFont="1" applyBorder="1" applyAlignment="1">
      <alignment horizontal="center"/>
    </xf>
    <xf numFmtId="49" fontId="11" fillId="0" borderId="0" xfId="0" applyNumberFormat="1" applyFont="1" applyBorder="1"/>
    <xf numFmtId="0" fontId="10" fillId="0" borderId="0" xfId="0" applyFont="1"/>
    <xf numFmtId="49" fontId="12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center"/>
    </xf>
    <xf numFmtId="2" fontId="12" fillId="0" borderId="0" xfId="0" applyNumberFormat="1" applyFont="1" applyBorder="1"/>
    <xf numFmtId="164" fontId="12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14" fillId="0" borderId="0" xfId="0" applyFont="1" applyBorder="1" applyAlignment="1">
      <alignment horizontal="center"/>
    </xf>
    <xf numFmtId="39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2" fontId="14" fillId="0" borderId="0" xfId="0" applyNumberFormat="1" applyFont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4" fontId="14" fillId="0" borderId="0" xfId="0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0" xfId="0" applyFill="1" applyBorder="1"/>
    <xf numFmtId="0" fontId="3" fillId="0" borderId="0" xfId="0" applyFont="1" applyFill="1" applyBorder="1" applyAlignment="1"/>
    <xf numFmtId="4" fontId="14" fillId="0" borderId="0" xfId="0" applyNumberFormat="1" applyFont="1" applyFill="1" applyBorder="1" applyAlignment="1">
      <alignment horizontal="right"/>
    </xf>
    <xf numFmtId="4" fontId="14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/>
    <xf numFmtId="4" fontId="14" fillId="0" borderId="0" xfId="0" applyNumberFormat="1" applyFont="1" applyBorder="1" applyAlignment="1">
      <alignment horizontal="left"/>
    </xf>
    <xf numFmtId="4" fontId="14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0" fontId="0" fillId="5" borderId="0" xfId="0" applyFill="1" applyBorder="1"/>
    <xf numFmtId="4" fontId="0" fillId="5" borderId="0" xfId="0" applyNumberFormat="1" applyFill="1" applyBorder="1" applyAlignment="1">
      <alignment horizontal="center"/>
    </xf>
    <xf numFmtId="4" fontId="0" fillId="5" borderId="0" xfId="0" applyNumberFormat="1" applyFill="1" applyBorder="1" applyAlignment="1">
      <alignment horizontal="right"/>
    </xf>
    <xf numFmtId="4" fontId="0" fillId="0" borderId="0" xfId="0" applyNumberFormat="1" applyFill="1" applyBorder="1" applyAlignment="1">
      <alignment horizontal="center"/>
    </xf>
    <xf numFmtId="4" fontId="0" fillId="5" borderId="0" xfId="0" applyNumberFormat="1" applyFill="1" applyBorder="1"/>
    <xf numFmtId="4" fontId="0" fillId="0" borderId="0" xfId="0" applyNumberFormat="1" applyFill="1" applyBorder="1" applyAlignment="1">
      <alignment horizontal="right"/>
    </xf>
    <xf numFmtId="4" fontId="0" fillId="0" borderId="0" xfId="0" applyNumberFormat="1" applyFont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39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39" fontId="0" fillId="0" borderId="0" xfId="0" applyNumberFormat="1" applyBorder="1" applyAlignment="1">
      <alignment horizontal="center"/>
    </xf>
    <xf numFmtId="0" fontId="9" fillId="0" borderId="0" xfId="0" applyFont="1" applyBorder="1"/>
    <xf numFmtId="0" fontId="15" fillId="0" borderId="0" xfId="0" applyFont="1" applyBorder="1"/>
    <xf numFmtId="4" fontId="0" fillId="0" borderId="0" xfId="0" applyNumberFormat="1"/>
    <xf numFmtId="0" fontId="12" fillId="0" borderId="0" xfId="0" applyFont="1"/>
    <xf numFmtId="0" fontId="4" fillId="0" borderId="0" xfId="0" applyFont="1" applyAlignment="1">
      <alignment horizontal="center"/>
    </xf>
    <xf numFmtId="2" fontId="15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Fill="1"/>
    <xf numFmtId="39" fontId="9" fillId="0" borderId="0" xfId="0" applyNumberFormat="1" applyFont="1"/>
    <xf numFmtId="4" fontId="0" fillId="0" borderId="0" xfId="0" applyNumberFormat="1" applyFont="1" applyAlignment="1">
      <alignment horizontal="center"/>
    </xf>
    <xf numFmtId="4" fontId="0" fillId="0" borderId="0" xfId="0" applyNumberFormat="1" applyFont="1"/>
    <xf numFmtId="17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/>
    </xf>
    <xf numFmtId="0" fontId="18" fillId="0" borderId="0" xfId="0" applyFont="1"/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0" fillId="0" borderId="0" xfId="0" applyFont="1" applyFill="1" applyBorder="1"/>
    <xf numFmtId="166" fontId="20" fillId="0" borderId="0" xfId="0" applyNumberFormat="1" applyFont="1" applyFill="1" applyBorder="1"/>
    <xf numFmtId="166" fontId="20" fillId="0" borderId="0" xfId="0" applyNumberFormat="1" applyFont="1" applyFill="1" applyBorder="1" applyAlignment="1">
      <alignment horizontal="center"/>
    </xf>
    <xf numFmtId="39" fontId="20" fillId="0" borderId="0" xfId="0" applyNumberFormat="1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49" fontId="13" fillId="0" borderId="0" xfId="0" applyNumberFormat="1" applyFont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166" fontId="22" fillId="0" borderId="0" xfId="0" applyNumberFormat="1" applyFont="1" applyFill="1" applyBorder="1" applyAlignment="1">
      <alignment horizontal="center"/>
    </xf>
    <xf numFmtId="39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right"/>
    </xf>
    <xf numFmtId="14" fontId="2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wrapText="1"/>
    </xf>
    <xf numFmtId="4" fontId="20" fillId="0" borderId="0" xfId="0" applyNumberFormat="1" applyFont="1" applyFill="1" applyBorder="1" applyAlignment="1">
      <alignment horizontal="right" wrapText="1"/>
    </xf>
    <xf numFmtId="4" fontId="20" fillId="0" borderId="0" xfId="0" applyNumberFormat="1" applyFont="1" applyFill="1" applyBorder="1" applyAlignment="1">
      <alignment horizontal="center"/>
    </xf>
    <xf numFmtId="4" fontId="21" fillId="0" borderId="0" xfId="0" applyNumberFormat="1" applyFont="1" applyFill="1" applyBorder="1" applyAlignment="1">
      <alignment horizontal="right" wrapText="1"/>
    </xf>
    <xf numFmtId="0" fontId="0" fillId="0" borderId="0" xfId="0" applyFont="1" applyAlignment="1">
      <alignment horizontal="center"/>
    </xf>
    <xf numFmtId="39" fontId="20" fillId="0" borderId="0" xfId="0" applyNumberFormat="1" applyFont="1" applyFill="1" applyBorder="1" applyAlignment="1">
      <alignment horizontal="left"/>
    </xf>
    <xf numFmtId="4" fontId="24" fillId="0" borderId="0" xfId="0" applyNumberFormat="1" applyFont="1"/>
    <xf numFmtId="167" fontId="0" fillId="0" borderId="0" xfId="0" applyNumberFormat="1" applyFont="1"/>
    <xf numFmtId="0" fontId="0" fillId="0" borderId="0" xfId="0" applyFont="1"/>
    <xf numFmtId="4" fontId="25" fillId="0" borderId="0" xfId="0" applyNumberFormat="1" applyFont="1" applyFill="1" applyBorder="1" applyAlignment="1">
      <alignment horizontal="right" wrapText="1"/>
    </xf>
    <xf numFmtId="0" fontId="26" fillId="0" borderId="0" xfId="0" applyFont="1" applyFill="1"/>
    <xf numFmtId="0" fontId="27" fillId="0" borderId="0" xfId="0" applyFont="1" applyFill="1" applyAlignment="1">
      <alignment horizontal="center"/>
    </xf>
    <xf numFmtId="39" fontId="26" fillId="0" borderId="0" xfId="0" applyNumberFormat="1" applyFont="1" applyFill="1"/>
    <xf numFmtId="0" fontId="28" fillId="0" borderId="0" xfId="0" applyFont="1" applyFill="1" applyAlignment="1">
      <alignment horizontal="right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2" fontId="20" fillId="0" borderId="0" xfId="0" applyNumberFormat="1" applyFont="1" applyFill="1"/>
    <xf numFmtId="39" fontId="20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4" fontId="28" fillId="0" borderId="0" xfId="0" applyNumberFormat="1" applyFont="1" applyFill="1" applyAlignment="1">
      <alignment horizontal="right"/>
    </xf>
    <xf numFmtId="0" fontId="28" fillId="0" borderId="0" xfId="0" applyFont="1" applyFill="1"/>
    <xf numFmtId="0" fontId="24" fillId="0" borderId="0" xfId="0" applyFont="1"/>
    <xf numFmtId="0" fontId="2" fillId="2" borderId="1" xfId="0" applyFont="1" applyFill="1" applyBorder="1" applyAlignment="1">
      <alignment horizontal="center" wrapText="1"/>
    </xf>
    <xf numFmtId="2" fontId="0" fillId="0" borderId="1" xfId="0" applyNumberFormat="1" applyBorder="1"/>
    <xf numFmtId="0" fontId="19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Fill="1" applyBorder="1"/>
    <xf numFmtId="0" fontId="7" fillId="3" borderId="2" xfId="2" applyAlignment="1">
      <alignment horizontal="center" wrapText="1"/>
    </xf>
    <xf numFmtId="0" fontId="8" fillId="0" borderId="3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14" fontId="0" fillId="0" borderId="1" xfId="0" applyNumberForma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29" fillId="0" borderId="0" xfId="0" applyFont="1"/>
    <xf numFmtId="0" fontId="18" fillId="0" borderId="0" xfId="0" applyFont="1" applyAlignment="1">
      <alignment horizontal="right"/>
    </xf>
    <xf numFmtId="0" fontId="30" fillId="0" borderId="0" xfId="0" applyFont="1"/>
    <xf numFmtId="0" fontId="1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17" fontId="0" fillId="0" borderId="0" xfId="0" applyNumberFormat="1" applyAlignment="1">
      <alignment horizontal="right"/>
    </xf>
    <xf numFmtId="2" fontId="20" fillId="0" borderId="0" xfId="0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4" fontId="24" fillId="0" borderId="0" xfId="3" applyNumberFormat="1" applyFont="1" applyAlignment="1"/>
    <xf numFmtId="2" fontId="26" fillId="0" borderId="0" xfId="0" applyNumberFormat="1" applyFont="1" applyFill="1"/>
    <xf numFmtId="2" fontId="0" fillId="0" borderId="0" xfId="0" applyNumberFormat="1" applyFont="1"/>
    <xf numFmtId="0" fontId="31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2" fontId="0" fillId="0" borderId="0" xfId="0" applyNumberFormat="1" applyFont="1" applyAlignment="1">
      <alignment horizontal="center"/>
    </xf>
    <xf numFmtId="0" fontId="32" fillId="0" borderId="0" xfId="0" applyFont="1"/>
    <xf numFmtId="4" fontId="33" fillId="0" borderId="0" xfId="0" applyNumberFormat="1" applyFont="1"/>
    <xf numFmtId="0" fontId="33" fillId="0" borderId="0" xfId="0" applyFont="1" applyAlignment="1">
      <alignment horizontal="right"/>
    </xf>
    <xf numFmtId="49" fontId="34" fillId="0" borderId="0" xfId="0" applyNumberFormat="1" applyFont="1" applyAlignment="1">
      <alignment horizontal="center"/>
    </xf>
    <xf numFmtId="0" fontId="33" fillId="0" borderId="0" xfId="0" applyFont="1"/>
    <xf numFmtId="49" fontId="33" fillId="0" borderId="0" xfId="0" applyNumberFormat="1" applyFont="1" applyBorder="1" applyAlignment="1">
      <alignment horizontal="center"/>
    </xf>
    <xf numFmtId="2" fontId="27" fillId="0" borderId="0" xfId="0" applyNumberFormat="1" applyFont="1" applyBorder="1" applyAlignment="1">
      <alignment horizontal="right"/>
    </xf>
    <xf numFmtId="2" fontId="0" fillId="0" borderId="0" xfId="0" applyNumberFormat="1" applyFont="1" applyBorder="1"/>
    <xf numFmtId="0" fontId="0" fillId="0" borderId="0" xfId="0" applyFont="1" applyBorder="1"/>
    <xf numFmtId="2" fontId="33" fillId="0" borderId="0" xfId="0" applyNumberFormat="1" applyFont="1" applyBorder="1" applyAlignment="1">
      <alignment horizontal="right"/>
    </xf>
    <xf numFmtId="164" fontId="33" fillId="0" borderId="0" xfId="0" applyNumberFormat="1" applyFont="1" applyAlignment="1">
      <alignment horizontal="center"/>
    </xf>
    <xf numFmtId="164" fontId="33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27" fillId="0" borderId="0" xfId="0" applyFont="1" applyAlignment="1">
      <alignment horizontal="center"/>
    </xf>
    <xf numFmtId="4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right"/>
    </xf>
    <xf numFmtId="0" fontId="26" fillId="0" borderId="0" xfId="0" applyFont="1" applyBorder="1" applyAlignment="1">
      <alignment horizontal="left"/>
    </xf>
    <xf numFmtId="4" fontId="27" fillId="0" borderId="0" xfId="0" applyNumberFormat="1" applyFont="1" applyBorder="1" applyAlignment="1">
      <alignment horizontal="left"/>
    </xf>
    <xf numFmtId="4" fontId="27" fillId="0" borderId="0" xfId="0" applyNumberFormat="1" applyFont="1" applyBorder="1" applyAlignment="1">
      <alignment horizontal="right"/>
    </xf>
    <xf numFmtId="4" fontId="26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27" fillId="0" borderId="0" xfId="0" applyNumberFormat="1" applyFont="1" applyBorder="1" applyAlignment="1">
      <alignment horizontal="center"/>
    </xf>
    <xf numFmtId="0" fontId="26" fillId="0" borderId="0" xfId="0" applyFont="1" applyAlignment="1">
      <alignment horizontal="left"/>
    </xf>
    <xf numFmtId="4" fontId="26" fillId="0" borderId="0" xfId="0" applyNumberFormat="1" applyFont="1" applyAlignment="1">
      <alignment horizontal="center"/>
    </xf>
    <xf numFmtId="4" fontId="26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0" fontId="26" fillId="0" borderId="0" xfId="0" applyFont="1" applyBorder="1" applyAlignment="1"/>
    <xf numFmtId="4" fontId="26" fillId="0" borderId="0" xfId="0" applyNumberFormat="1" applyFont="1" applyBorder="1" applyAlignment="1">
      <alignment horizontal="right"/>
    </xf>
    <xf numFmtId="0" fontId="26" fillId="0" borderId="0" xfId="0" applyFont="1" applyFill="1" applyBorder="1" applyAlignment="1"/>
    <xf numFmtId="4" fontId="0" fillId="5" borderId="0" xfId="0" applyNumberFormat="1" applyFont="1" applyFill="1" applyAlignment="1">
      <alignment horizontal="right"/>
    </xf>
    <xf numFmtId="4" fontId="0" fillId="5" borderId="0" xfId="0" applyNumberFormat="1" applyFont="1" applyFill="1" applyAlignment="1">
      <alignment horizontal="center"/>
    </xf>
    <xf numFmtId="0" fontId="0" fillId="0" borderId="0" xfId="0" applyFont="1" applyFill="1"/>
    <xf numFmtId="4" fontId="0" fillId="0" borderId="0" xfId="0" applyNumberFormat="1" applyFont="1" applyFill="1" applyAlignment="1">
      <alignment horizontal="center"/>
    </xf>
    <xf numFmtId="4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4" fontId="0" fillId="0" borderId="0" xfId="0" applyNumberFormat="1" applyFont="1" applyFill="1"/>
    <xf numFmtId="2" fontId="0" fillId="0" borderId="0" xfId="0" applyNumberFormat="1" applyFont="1" applyFill="1" applyAlignment="1">
      <alignment horizontal="center"/>
    </xf>
    <xf numFmtId="0" fontId="0" fillId="0" borderId="0" xfId="0" applyFont="1" applyFill="1" applyBorder="1"/>
    <xf numFmtId="0" fontId="0" fillId="5" borderId="0" xfId="0" applyFont="1" applyFill="1"/>
    <xf numFmtId="4" fontId="26" fillId="5" borderId="0" xfId="0" applyNumberFormat="1" applyFont="1" applyFill="1" applyAlignment="1">
      <alignment horizontal="right"/>
    </xf>
    <xf numFmtId="2" fontId="0" fillId="5" borderId="0" xfId="0" applyNumberFormat="1" applyFont="1" applyFill="1" applyAlignment="1">
      <alignment horizontal="center"/>
    </xf>
    <xf numFmtId="4" fontId="0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center"/>
    </xf>
    <xf numFmtId="39" fontId="0" fillId="0" borderId="0" xfId="0" applyNumberFormat="1" applyFont="1"/>
    <xf numFmtId="4" fontId="33" fillId="0" borderId="0" xfId="0" applyNumberFormat="1" applyFont="1" applyAlignment="1">
      <alignment horizontal="left"/>
    </xf>
    <xf numFmtId="4" fontId="33" fillId="0" borderId="0" xfId="0" applyNumberFormat="1" applyFont="1" applyAlignment="1">
      <alignment horizontal="center"/>
    </xf>
    <xf numFmtId="4" fontId="33" fillId="0" borderId="0" xfId="0" applyNumberFormat="1" applyFont="1" applyAlignment="1">
      <alignment horizontal="right"/>
    </xf>
    <xf numFmtId="2" fontId="33" fillId="0" borderId="0" xfId="0" applyNumberFormat="1" applyFont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14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right"/>
    </xf>
    <xf numFmtId="0" fontId="0" fillId="0" borderId="0" xfId="0" applyAlignment="1" applyProtection="1">
      <alignment wrapText="1"/>
    </xf>
    <xf numFmtId="0" fontId="0" fillId="0" borderId="0" xfId="0" applyAlignment="1"/>
  </cellXfs>
  <cellStyles count="4">
    <cellStyle name="Check Cell" xfId="2" builtinId="23"/>
    <cellStyle name="Comma" xfId="3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6"/>
  <sheetViews>
    <sheetView tabSelected="1" view="pageLayout" workbookViewId="0">
      <selection activeCell="A2" sqref="A2"/>
    </sheetView>
  </sheetViews>
  <sheetFormatPr defaultColWidth="8.85546875" defaultRowHeight="15"/>
  <cols>
    <col min="1" max="1" width="24.85546875" customWidth="1"/>
    <col min="2" max="2" width="46.140625" style="20" customWidth="1"/>
    <col min="3" max="3" width="27.28515625" customWidth="1"/>
    <col min="4" max="4" width="22.140625" style="171" customWidth="1"/>
    <col min="5" max="5" width="17.5703125" style="8" hidden="1" customWidth="1"/>
    <col min="6" max="6" width="21.85546875" style="7" hidden="1" customWidth="1"/>
    <col min="7" max="7" width="18.5703125" customWidth="1"/>
    <col min="258" max="258" width="25" bestFit="1" customWidth="1"/>
    <col min="259" max="259" width="48.28515625" bestFit="1" customWidth="1"/>
    <col min="260" max="260" width="25.7109375" bestFit="1" customWidth="1"/>
    <col min="261" max="261" width="26.85546875" customWidth="1"/>
    <col min="262" max="262" width="17.5703125" bestFit="1" customWidth="1"/>
    <col min="514" max="514" width="25" bestFit="1" customWidth="1"/>
    <col min="515" max="515" width="48.28515625" bestFit="1" customWidth="1"/>
    <col min="516" max="516" width="25.7109375" bestFit="1" customWidth="1"/>
    <col min="517" max="517" width="26.85546875" customWidth="1"/>
    <col min="518" max="518" width="17.5703125" bestFit="1" customWidth="1"/>
    <col min="770" max="770" width="25" bestFit="1" customWidth="1"/>
    <col min="771" max="771" width="48.28515625" bestFit="1" customWidth="1"/>
    <col min="772" max="772" width="25.7109375" bestFit="1" customWidth="1"/>
    <col min="773" max="773" width="26.85546875" customWidth="1"/>
    <col min="774" max="774" width="17.5703125" bestFit="1" customWidth="1"/>
    <col min="1026" max="1026" width="25" bestFit="1" customWidth="1"/>
    <col min="1027" max="1027" width="48.28515625" bestFit="1" customWidth="1"/>
    <col min="1028" max="1028" width="25.7109375" bestFit="1" customWidth="1"/>
    <col min="1029" max="1029" width="26.85546875" customWidth="1"/>
    <col min="1030" max="1030" width="17.5703125" bestFit="1" customWidth="1"/>
    <col min="1282" max="1282" width="25" bestFit="1" customWidth="1"/>
    <col min="1283" max="1283" width="48.28515625" bestFit="1" customWidth="1"/>
    <col min="1284" max="1284" width="25.7109375" bestFit="1" customWidth="1"/>
    <col min="1285" max="1285" width="26.85546875" customWidth="1"/>
    <col min="1286" max="1286" width="17.5703125" bestFit="1" customWidth="1"/>
    <col min="1538" max="1538" width="25" bestFit="1" customWidth="1"/>
    <col min="1539" max="1539" width="48.28515625" bestFit="1" customWidth="1"/>
    <col min="1540" max="1540" width="25.7109375" bestFit="1" customWidth="1"/>
    <col min="1541" max="1541" width="26.85546875" customWidth="1"/>
    <col min="1542" max="1542" width="17.5703125" bestFit="1" customWidth="1"/>
    <col min="1794" max="1794" width="25" bestFit="1" customWidth="1"/>
    <col min="1795" max="1795" width="48.28515625" bestFit="1" customWidth="1"/>
    <col min="1796" max="1796" width="25.7109375" bestFit="1" customWidth="1"/>
    <col min="1797" max="1797" width="26.85546875" customWidth="1"/>
    <col min="1798" max="1798" width="17.5703125" bestFit="1" customWidth="1"/>
    <col min="2050" max="2050" width="25" bestFit="1" customWidth="1"/>
    <col min="2051" max="2051" width="48.28515625" bestFit="1" customWidth="1"/>
    <col min="2052" max="2052" width="25.7109375" bestFit="1" customWidth="1"/>
    <col min="2053" max="2053" width="26.85546875" customWidth="1"/>
    <col min="2054" max="2054" width="17.5703125" bestFit="1" customWidth="1"/>
    <col min="2306" max="2306" width="25" bestFit="1" customWidth="1"/>
    <col min="2307" max="2307" width="48.28515625" bestFit="1" customWidth="1"/>
    <col min="2308" max="2308" width="25.7109375" bestFit="1" customWidth="1"/>
    <col min="2309" max="2309" width="26.85546875" customWidth="1"/>
    <col min="2310" max="2310" width="17.5703125" bestFit="1" customWidth="1"/>
    <col min="2562" max="2562" width="25" bestFit="1" customWidth="1"/>
    <col min="2563" max="2563" width="48.28515625" bestFit="1" customWidth="1"/>
    <col min="2564" max="2564" width="25.7109375" bestFit="1" customWidth="1"/>
    <col min="2565" max="2565" width="26.85546875" customWidth="1"/>
    <col min="2566" max="2566" width="17.5703125" bestFit="1" customWidth="1"/>
    <col min="2818" max="2818" width="25" bestFit="1" customWidth="1"/>
    <col min="2819" max="2819" width="48.28515625" bestFit="1" customWidth="1"/>
    <col min="2820" max="2820" width="25.7109375" bestFit="1" customWidth="1"/>
    <col min="2821" max="2821" width="26.85546875" customWidth="1"/>
    <col min="2822" max="2822" width="17.5703125" bestFit="1" customWidth="1"/>
    <col min="3074" max="3074" width="25" bestFit="1" customWidth="1"/>
    <col min="3075" max="3075" width="48.28515625" bestFit="1" customWidth="1"/>
    <col min="3076" max="3076" width="25.7109375" bestFit="1" customWidth="1"/>
    <col min="3077" max="3077" width="26.85546875" customWidth="1"/>
    <col min="3078" max="3078" width="17.5703125" bestFit="1" customWidth="1"/>
    <col min="3330" max="3330" width="25" bestFit="1" customWidth="1"/>
    <col min="3331" max="3331" width="48.28515625" bestFit="1" customWidth="1"/>
    <col min="3332" max="3332" width="25.7109375" bestFit="1" customWidth="1"/>
    <col min="3333" max="3333" width="26.85546875" customWidth="1"/>
    <col min="3334" max="3334" width="17.5703125" bestFit="1" customWidth="1"/>
    <col min="3586" max="3586" width="25" bestFit="1" customWidth="1"/>
    <col min="3587" max="3587" width="48.28515625" bestFit="1" customWidth="1"/>
    <col min="3588" max="3588" width="25.7109375" bestFit="1" customWidth="1"/>
    <col min="3589" max="3589" width="26.85546875" customWidth="1"/>
    <col min="3590" max="3590" width="17.5703125" bestFit="1" customWidth="1"/>
    <col min="3842" max="3842" width="25" bestFit="1" customWidth="1"/>
    <col min="3843" max="3843" width="48.28515625" bestFit="1" customWidth="1"/>
    <col min="3844" max="3844" width="25.7109375" bestFit="1" customWidth="1"/>
    <col min="3845" max="3845" width="26.85546875" customWidth="1"/>
    <col min="3846" max="3846" width="17.5703125" bestFit="1" customWidth="1"/>
    <col min="4098" max="4098" width="25" bestFit="1" customWidth="1"/>
    <col min="4099" max="4099" width="48.28515625" bestFit="1" customWidth="1"/>
    <col min="4100" max="4100" width="25.7109375" bestFit="1" customWidth="1"/>
    <col min="4101" max="4101" width="26.85546875" customWidth="1"/>
    <col min="4102" max="4102" width="17.5703125" bestFit="1" customWidth="1"/>
    <col min="4354" max="4354" width="25" bestFit="1" customWidth="1"/>
    <col min="4355" max="4355" width="48.28515625" bestFit="1" customWidth="1"/>
    <col min="4356" max="4356" width="25.7109375" bestFit="1" customWidth="1"/>
    <col min="4357" max="4357" width="26.85546875" customWidth="1"/>
    <col min="4358" max="4358" width="17.5703125" bestFit="1" customWidth="1"/>
    <col min="4610" max="4610" width="25" bestFit="1" customWidth="1"/>
    <col min="4611" max="4611" width="48.28515625" bestFit="1" customWidth="1"/>
    <col min="4612" max="4612" width="25.7109375" bestFit="1" customWidth="1"/>
    <col min="4613" max="4613" width="26.85546875" customWidth="1"/>
    <col min="4614" max="4614" width="17.5703125" bestFit="1" customWidth="1"/>
    <col min="4866" max="4866" width="25" bestFit="1" customWidth="1"/>
    <col min="4867" max="4867" width="48.28515625" bestFit="1" customWidth="1"/>
    <col min="4868" max="4868" width="25.7109375" bestFit="1" customWidth="1"/>
    <col min="4869" max="4869" width="26.85546875" customWidth="1"/>
    <col min="4870" max="4870" width="17.5703125" bestFit="1" customWidth="1"/>
    <col min="5122" max="5122" width="25" bestFit="1" customWidth="1"/>
    <col min="5123" max="5123" width="48.28515625" bestFit="1" customWidth="1"/>
    <col min="5124" max="5124" width="25.7109375" bestFit="1" customWidth="1"/>
    <col min="5125" max="5125" width="26.85546875" customWidth="1"/>
    <col min="5126" max="5126" width="17.5703125" bestFit="1" customWidth="1"/>
    <col min="5378" max="5378" width="25" bestFit="1" customWidth="1"/>
    <col min="5379" max="5379" width="48.28515625" bestFit="1" customWidth="1"/>
    <col min="5380" max="5380" width="25.7109375" bestFit="1" customWidth="1"/>
    <col min="5381" max="5381" width="26.85546875" customWidth="1"/>
    <col min="5382" max="5382" width="17.5703125" bestFit="1" customWidth="1"/>
    <col min="5634" max="5634" width="25" bestFit="1" customWidth="1"/>
    <col min="5635" max="5635" width="48.28515625" bestFit="1" customWidth="1"/>
    <col min="5636" max="5636" width="25.7109375" bestFit="1" customWidth="1"/>
    <col min="5637" max="5637" width="26.85546875" customWidth="1"/>
    <col min="5638" max="5638" width="17.5703125" bestFit="1" customWidth="1"/>
    <col min="5890" max="5890" width="25" bestFit="1" customWidth="1"/>
    <col min="5891" max="5891" width="48.28515625" bestFit="1" customWidth="1"/>
    <col min="5892" max="5892" width="25.7109375" bestFit="1" customWidth="1"/>
    <col min="5893" max="5893" width="26.85546875" customWidth="1"/>
    <col min="5894" max="5894" width="17.5703125" bestFit="1" customWidth="1"/>
    <col min="6146" max="6146" width="25" bestFit="1" customWidth="1"/>
    <col min="6147" max="6147" width="48.28515625" bestFit="1" customWidth="1"/>
    <col min="6148" max="6148" width="25.7109375" bestFit="1" customWidth="1"/>
    <col min="6149" max="6149" width="26.85546875" customWidth="1"/>
    <col min="6150" max="6150" width="17.5703125" bestFit="1" customWidth="1"/>
    <col min="6402" max="6402" width="25" bestFit="1" customWidth="1"/>
    <col min="6403" max="6403" width="48.28515625" bestFit="1" customWidth="1"/>
    <col min="6404" max="6404" width="25.7109375" bestFit="1" customWidth="1"/>
    <col min="6405" max="6405" width="26.85546875" customWidth="1"/>
    <col min="6406" max="6406" width="17.5703125" bestFit="1" customWidth="1"/>
    <col min="6658" max="6658" width="25" bestFit="1" customWidth="1"/>
    <col min="6659" max="6659" width="48.28515625" bestFit="1" customWidth="1"/>
    <col min="6660" max="6660" width="25.7109375" bestFit="1" customWidth="1"/>
    <col min="6661" max="6661" width="26.85546875" customWidth="1"/>
    <col min="6662" max="6662" width="17.5703125" bestFit="1" customWidth="1"/>
    <col min="6914" max="6914" width="25" bestFit="1" customWidth="1"/>
    <col min="6915" max="6915" width="48.28515625" bestFit="1" customWidth="1"/>
    <col min="6916" max="6916" width="25.7109375" bestFit="1" customWidth="1"/>
    <col min="6917" max="6917" width="26.85546875" customWidth="1"/>
    <col min="6918" max="6918" width="17.5703125" bestFit="1" customWidth="1"/>
    <col min="7170" max="7170" width="25" bestFit="1" customWidth="1"/>
    <col min="7171" max="7171" width="48.28515625" bestFit="1" customWidth="1"/>
    <col min="7172" max="7172" width="25.7109375" bestFit="1" customWidth="1"/>
    <col min="7173" max="7173" width="26.85546875" customWidth="1"/>
    <col min="7174" max="7174" width="17.5703125" bestFit="1" customWidth="1"/>
    <col min="7426" max="7426" width="25" bestFit="1" customWidth="1"/>
    <col min="7427" max="7427" width="48.28515625" bestFit="1" customWidth="1"/>
    <col min="7428" max="7428" width="25.7109375" bestFit="1" customWidth="1"/>
    <col min="7429" max="7429" width="26.85546875" customWidth="1"/>
    <col min="7430" max="7430" width="17.5703125" bestFit="1" customWidth="1"/>
    <col min="7682" max="7682" width="25" bestFit="1" customWidth="1"/>
    <col min="7683" max="7683" width="48.28515625" bestFit="1" customWidth="1"/>
    <col min="7684" max="7684" width="25.7109375" bestFit="1" customWidth="1"/>
    <col min="7685" max="7685" width="26.85546875" customWidth="1"/>
    <col min="7686" max="7686" width="17.5703125" bestFit="1" customWidth="1"/>
    <col min="7938" max="7938" width="25" bestFit="1" customWidth="1"/>
    <col min="7939" max="7939" width="48.28515625" bestFit="1" customWidth="1"/>
    <col min="7940" max="7940" width="25.7109375" bestFit="1" customWidth="1"/>
    <col min="7941" max="7941" width="26.85546875" customWidth="1"/>
    <col min="7942" max="7942" width="17.5703125" bestFit="1" customWidth="1"/>
    <col min="8194" max="8194" width="25" bestFit="1" customWidth="1"/>
    <col min="8195" max="8195" width="48.28515625" bestFit="1" customWidth="1"/>
    <col min="8196" max="8196" width="25.7109375" bestFit="1" customWidth="1"/>
    <col min="8197" max="8197" width="26.85546875" customWidth="1"/>
    <col min="8198" max="8198" width="17.5703125" bestFit="1" customWidth="1"/>
    <col min="8450" max="8450" width="25" bestFit="1" customWidth="1"/>
    <col min="8451" max="8451" width="48.28515625" bestFit="1" customWidth="1"/>
    <col min="8452" max="8452" width="25.7109375" bestFit="1" customWidth="1"/>
    <col min="8453" max="8453" width="26.85546875" customWidth="1"/>
    <col min="8454" max="8454" width="17.5703125" bestFit="1" customWidth="1"/>
    <col min="8706" max="8706" width="25" bestFit="1" customWidth="1"/>
    <col min="8707" max="8707" width="48.28515625" bestFit="1" customWidth="1"/>
    <col min="8708" max="8708" width="25.7109375" bestFit="1" customWidth="1"/>
    <col min="8709" max="8709" width="26.85546875" customWidth="1"/>
    <col min="8710" max="8710" width="17.5703125" bestFit="1" customWidth="1"/>
    <col min="8962" max="8962" width="25" bestFit="1" customWidth="1"/>
    <col min="8963" max="8963" width="48.28515625" bestFit="1" customWidth="1"/>
    <col min="8964" max="8964" width="25.7109375" bestFit="1" customWidth="1"/>
    <col min="8965" max="8965" width="26.85546875" customWidth="1"/>
    <col min="8966" max="8966" width="17.5703125" bestFit="1" customWidth="1"/>
    <col min="9218" max="9218" width="25" bestFit="1" customWidth="1"/>
    <col min="9219" max="9219" width="48.28515625" bestFit="1" customWidth="1"/>
    <col min="9220" max="9220" width="25.7109375" bestFit="1" customWidth="1"/>
    <col min="9221" max="9221" width="26.85546875" customWidth="1"/>
    <col min="9222" max="9222" width="17.5703125" bestFit="1" customWidth="1"/>
    <col min="9474" max="9474" width="25" bestFit="1" customWidth="1"/>
    <col min="9475" max="9475" width="48.28515625" bestFit="1" customWidth="1"/>
    <col min="9476" max="9476" width="25.7109375" bestFit="1" customWidth="1"/>
    <col min="9477" max="9477" width="26.85546875" customWidth="1"/>
    <col min="9478" max="9478" width="17.5703125" bestFit="1" customWidth="1"/>
    <col min="9730" max="9730" width="25" bestFit="1" customWidth="1"/>
    <col min="9731" max="9731" width="48.28515625" bestFit="1" customWidth="1"/>
    <col min="9732" max="9732" width="25.7109375" bestFit="1" customWidth="1"/>
    <col min="9733" max="9733" width="26.85546875" customWidth="1"/>
    <col min="9734" max="9734" width="17.5703125" bestFit="1" customWidth="1"/>
    <col min="9986" max="9986" width="25" bestFit="1" customWidth="1"/>
    <col min="9987" max="9987" width="48.28515625" bestFit="1" customWidth="1"/>
    <col min="9988" max="9988" width="25.7109375" bestFit="1" customWidth="1"/>
    <col min="9989" max="9989" width="26.85546875" customWidth="1"/>
    <col min="9990" max="9990" width="17.5703125" bestFit="1" customWidth="1"/>
    <col min="10242" max="10242" width="25" bestFit="1" customWidth="1"/>
    <col min="10243" max="10243" width="48.28515625" bestFit="1" customWidth="1"/>
    <col min="10244" max="10244" width="25.7109375" bestFit="1" customWidth="1"/>
    <col min="10245" max="10245" width="26.85546875" customWidth="1"/>
    <col min="10246" max="10246" width="17.5703125" bestFit="1" customWidth="1"/>
    <col min="10498" max="10498" width="25" bestFit="1" customWidth="1"/>
    <col min="10499" max="10499" width="48.28515625" bestFit="1" customWidth="1"/>
    <col min="10500" max="10500" width="25.7109375" bestFit="1" customWidth="1"/>
    <col min="10501" max="10501" width="26.85546875" customWidth="1"/>
    <col min="10502" max="10502" width="17.5703125" bestFit="1" customWidth="1"/>
    <col min="10754" max="10754" width="25" bestFit="1" customWidth="1"/>
    <col min="10755" max="10755" width="48.28515625" bestFit="1" customWidth="1"/>
    <col min="10756" max="10756" width="25.7109375" bestFit="1" customWidth="1"/>
    <col min="10757" max="10757" width="26.85546875" customWidth="1"/>
    <col min="10758" max="10758" width="17.5703125" bestFit="1" customWidth="1"/>
    <col min="11010" max="11010" width="25" bestFit="1" customWidth="1"/>
    <col min="11011" max="11011" width="48.28515625" bestFit="1" customWidth="1"/>
    <col min="11012" max="11012" width="25.7109375" bestFit="1" customWidth="1"/>
    <col min="11013" max="11013" width="26.85546875" customWidth="1"/>
    <col min="11014" max="11014" width="17.5703125" bestFit="1" customWidth="1"/>
    <col min="11266" max="11266" width="25" bestFit="1" customWidth="1"/>
    <col min="11267" max="11267" width="48.28515625" bestFit="1" customWidth="1"/>
    <col min="11268" max="11268" width="25.7109375" bestFit="1" customWidth="1"/>
    <col min="11269" max="11269" width="26.85546875" customWidth="1"/>
    <col min="11270" max="11270" width="17.5703125" bestFit="1" customWidth="1"/>
    <col min="11522" max="11522" width="25" bestFit="1" customWidth="1"/>
    <col min="11523" max="11523" width="48.28515625" bestFit="1" customWidth="1"/>
    <col min="11524" max="11524" width="25.7109375" bestFit="1" customWidth="1"/>
    <col min="11525" max="11525" width="26.85546875" customWidth="1"/>
    <col min="11526" max="11526" width="17.5703125" bestFit="1" customWidth="1"/>
    <col min="11778" max="11778" width="25" bestFit="1" customWidth="1"/>
    <col min="11779" max="11779" width="48.28515625" bestFit="1" customWidth="1"/>
    <col min="11780" max="11780" width="25.7109375" bestFit="1" customWidth="1"/>
    <col min="11781" max="11781" width="26.85546875" customWidth="1"/>
    <col min="11782" max="11782" width="17.5703125" bestFit="1" customWidth="1"/>
    <col min="12034" max="12034" width="25" bestFit="1" customWidth="1"/>
    <col min="12035" max="12035" width="48.28515625" bestFit="1" customWidth="1"/>
    <col min="12036" max="12036" width="25.7109375" bestFit="1" customWidth="1"/>
    <col min="12037" max="12037" width="26.85546875" customWidth="1"/>
    <col min="12038" max="12038" width="17.5703125" bestFit="1" customWidth="1"/>
    <col min="12290" max="12290" width="25" bestFit="1" customWidth="1"/>
    <col min="12291" max="12291" width="48.28515625" bestFit="1" customWidth="1"/>
    <col min="12292" max="12292" width="25.7109375" bestFit="1" customWidth="1"/>
    <col min="12293" max="12293" width="26.85546875" customWidth="1"/>
    <col min="12294" max="12294" width="17.5703125" bestFit="1" customWidth="1"/>
    <col min="12546" max="12546" width="25" bestFit="1" customWidth="1"/>
    <col min="12547" max="12547" width="48.28515625" bestFit="1" customWidth="1"/>
    <col min="12548" max="12548" width="25.7109375" bestFit="1" customWidth="1"/>
    <col min="12549" max="12549" width="26.85546875" customWidth="1"/>
    <col min="12550" max="12550" width="17.5703125" bestFit="1" customWidth="1"/>
    <col min="12802" max="12802" width="25" bestFit="1" customWidth="1"/>
    <col min="12803" max="12803" width="48.28515625" bestFit="1" customWidth="1"/>
    <col min="12804" max="12804" width="25.7109375" bestFit="1" customWidth="1"/>
    <col min="12805" max="12805" width="26.85546875" customWidth="1"/>
    <col min="12806" max="12806" width="17.5703125" bestFit="1" customWidth="1"/>
    <col min="13058" max="13058" width="25" bestFit="1" customWidth="1"/>
    <col min="13059" max="13059" width="48.28515625" bestFit="1" customWidth="1"/>
    <col min="13060" max="13060" width="25.7109375" bestFit="1" customWidth="1"/>
    <col min="13061" max="13061" width="26.85546875" customWidth="1"/>
    <col min="13062" max="13062" width="17.5703125" bestFit="1" customWidth="1"/>
    <col min="13314" max="13314" width="25" bestFit="1" customWidth="1"/>
    <col min="13315" max="13315" width="48.28515625" bestFit="1" customWidth="1"/>
    <col min="13316" max="13316" width="25.7109375" bestFit="1" customWidth="1"/>
    <col min="13317" max="13317" width="26.85546875" customWidth="1"/>
    <col min="13318" max="13318" width="17.5703125" bestFit="1" customWidth="1"/>
    <col min="13570" max="13570" width="25" bestFit="1" customWidth="1"/>
    <col min="13571" max="13571" width="48.28515625" bestFit="1" customWidth="1"/>
    <col min="13572" max="13572" width="25.7109375" bestFit="1" customWidth="1"/>
    <col min="13573" max="13573" width="26.85546875" customWidth="1"/>
    <col min="13574" max="13574" width="17.5703125" bestFit="1" customWidth="1"/>
    <col min="13826" max="13826" width="25" bestFit="1" customWidth="1"/>
    <col min="13827" max="13827" width="48.28515625" bestFit="1" customWidth="1"/>
    <col min="13828" max="13828" width="25.7109375" bestFit="1" customWidth="1"/>
    <col min="13829" max="13829" width="26.85546875" customWidth="1"/>
    <col min="13830" max="13830" width="17.5703125" bestFit="1" customWidth="1"/>
    <col min="14082" max="14082" width="25" bestFit="1" customWidth="1"/>
    <col min="14083" max="14083" width="48.28515625" bestFit="1" customWidth="1"/>
    <col min="14084" max="14084" width="25.7109375" bestFit="1" customWidth="1"/>
    <col min="14085" max="14085" width="26.85546875" customWidth="1"/>
    <col min="14086" max="14086" width="17.5703125" bestFit="1" customWidth="1"/>
    <col min="14338" max="14338" width="25" bestFit="1" customWidth="1"/>
    <col min="14339" max="14339" width="48.28515625" bestFit="1" customWidth="1"/>
    <col min="14340" max="14340" width="25.7109375" bestFit="1" customWidth="1"/>
    <col min="14341" max="14341" width="26.85546875" customWidth="1"/>
    <col min="14342" max="14342" width="17.5703125" bestFit="1" customWidth="1"/>
    <col min="14594" max="14594" width="25" bestFit="1" customWidth="1"/>
    <col min="14595" max="14595" width="48.28515625" bestFit="1" customWidth="1"/>
    <col min="14596" max="14596" width="25.7109375" bestFit="1" customWidth="1"/>
    <col min="14597" max="14597" width="26.85546875" customWidth="1"/>
    <col min="14598" max="14598" width="17.5703125" bestFit="1" customWidth="1"/>
    <col min="14850" max="14850" width="25" bestFit="1" customWidth="1"/>
    <col min="14851" max="14851" width="48.28515625" bestFit="1" customWidth="1"/>
    <col min="14852" max="14852" width="25.7109375" bestFit="1" customWidth="1"/>
    <col min="14853" max="14853" width="26.85546875" customWidth="1"/>
    <col min="14854" max="14854" width="17.5703125" bestFit="1" customWidth="1"/>
    <col min="15106" max="15106" width="25" bestFit="1" customWidth="1"/>
    <col min="15107" max="15107" width="48.28515625" bestFit="1" customWidth="1"/>
    <col min="15108" max="15108" width="25.7109375" bestFit="1" customWidth="1"/>
    <col min="15109" max="15109" width="26.85546875" customWidth="1"/>
    <col min="15110" max="15110" width="17.5703125" bestFit="1" customWidth="1"/>
    <col min="15362" max="15362" width="25" bestFit="1" customWidth="1"/>
    <col min="15363" max="15363" width="48.28515625" bestFit="1" customWidth="1"/>
    <col min="15364" max="15364" width="25.7109375" bestFit="1" customWidth="1"/>
    <col min="15365" max="15365" width="26.85546875" customWidth="1"/>
    <col min="15366" max="15366" width="17.5703125" bestFit="1" customWidth="1"/>
    <col min="15618" max="15618" width="25" bestFit="1" customWidth="1"/>
    <col min="15619" max="15619" width="48.28515625" bestFit="1" customWidth="1"/>
    <col min="15620" max="15620" width="25.7109375" bestFit="1" customWidth="1"/>
    <col min="15621" max="15621" width="26.85546875" customWidth="1"/>
    <col min="15622" max="15622" width="17.5703125" bestFit="1" customWidth="1"/>
    <col min="15874" max="15874" width="25" bestFit="1" customWidth="1"/>
    <col min="15875" max="15875" width="48.28515625" bestFit="1" customWidth="1"/>
    <col min="15876" max="15876" width="25.7109375" bestFit="1" customWidth="1"/>
    <col min="15877" max="15877" width="26.85546875" customWidth="1"/>
    <col min="15878" max="15878" width="17.5703125" bestFit="1" customWidth="1"/>
    <col min="16130" max="16130" width="25" bestFit="1" customWidth="1"/>
    <col min="16131" max="16131" width="48.28515625" bestFit="1" customWidth="1"/>
    <col min="16132" max="16132" width="25.7109375" bestFit="1" customWidth="1"/>
    <col min="16133" max="16133" width="26.85546875" customWidth="1"/>
    <col min="16134" max="16134" width="17.5703125" bestFit="1" customWidth="1"/>
  </cols>
  <sheetData>
    <row r="1" spans="1:7" ht="45">
      <c r="A1" s="1" t="s">
        <v>0</v>
      </c>
      <c r="B1" s="21" t="s">
        <v>1</v>
      </c>
      <c r="C1" s="1" t="s">
        <v>2</v>
      </c>
      <c r="D1" s="22" t="s">
        <v>3</v>
      </c>
      <c r="E1" s="21" t="s">
        <v>145</v>
      </c>
      <c r="F1" s="22" t="s">
        <v>146</v>
      </c>
      <c r="G1" s="160" t="s">
        <v>197</v>
      </c>
    </row>
    <row r="2" spans="1:7">
      <c r="A2" s="2" t="s">
        <v>4</v>
      </c>
      <c r="B2" s="19" t="s">
        <v>5</v>
      </c>
      <c r="C2" s="2" t="s">
        <v>6</v>
      </c>
      <c r="D2" s="170">
        <v>41323</v>
      </c>
      <c r="E2" s="5">
        <v>2.75</v>
      </c>
      <c r="F2" s="9">
        <f t="shared" ref="F2:F5" si="0">E2+1</f>
        <v>3.75</v>
      </c>
      <c r="G2" s="161">
        <f t="shared" ref="G2:G8" si="1">F2+1</f>
        <v>4.75</v>
      </c>
    </row>
    <row r="3" spans="1:7">
      <c r="A3" s="2" t="s">
        <v>7</v>
      </c>
      <c r="B3" s="164" t="s">
        <v>8</v>
      </c>
      <c r="C3" s="2" t="s">
        <v>9</v>
      </c>
      <c r="D3" s="170">
        <v>37502</v>
      </c>
      <c r="E3" s="5">
        <v>13</v>
      </c>
      <c r="F3" s="9">
        <f t="shared" si="0"/>
        <v>14</v>
      </c>
      <c r="G3" s="161">
        <f t="shared" si="1"/>
        <v>15</v>
      </c>
    </row>
    <row r="4" spans="1:7">
      <c r="A4" s="2" t="s">
        <v>10</v>
      </c>
      <c r="B4" s="19" t="s">
        <v>11</v>
      </c>
      <c r="C4" s="2" t="s">
        <v>12</v>
      </c>
      <c r="D4" s="170">
        <v>38201</v>
      </c>
      <c r="E4" s="5">
        <v>11</v>
      </c>
      <c r="F4" s="9">
        <f t="shared" si="0"/>
        <v>12</v>
      </c>
      <c r="G4" s="161">
        <f t="shared" si="1"/>
        <v>13</v>
      </c>
    </row>
    <row r="5" spans="1:7">
      <c r="A5" s="2" t="s">
        <v>13</v>
      </c>
      <c r="B5" s="164" t="s">
        <v>5</v>
      </c>
      <c r="C5" s="2" t="s">
        <v>14</v>
      </c>
      <c r="D5" s="170">
        <v>40199</v>
      </c>
      <c r="E5" s="5">
        <v>5.5</v>
      </c>
      <c r="F5" s="9">
        <f t="shared" si="0"/>
        <v>6.5</v>
      </c>
      <c r="G5" s="161">
        <f t="shared" si="1"/>
        <v>7.5</v>
      </c>
    </row>
    <row r="6" spans="1:7">
      <c r="A6" s="39" t="s">
        <v>149</v>
      </c>
      <c r="B6" s="240" t="s">
        <v>30</v>
      </c>
      <c r="C6" s="39" t="s">
        <v>152</v>
      </c>
      <c r="D6" s="169">
        <v>42450</v>
      </c>
      <c r="E6" s="5"/>
      <c r="F6" s="41">
        <v>0.69</v>
      </c>
      <c r="G6" s="161">
        <f t="shared" si="1"/>
        <v>1.69</v>
      </c>
    </row>
    <row r="7" spans="1:7">
      <c r="A7" s="39" t="s">
        <v>110</v>
      </c>
      <c r="B7" s="241" t="s">
        <v>8</v>
      </c>
      <c r="C7" s="39" t="s">
        <v>9</v>
      </c>
      <c r="D7" s="169">
        <v>42394</v>
      </c>
      <c r="E7" s="5"/>
      <c r="F7" s="41">
        <v>3.75</v>
      </c>
      <c r="G7" s="161">
        <f t="shared" si="1"/>
        <v>4.75</v>
      </c>
    </row>
    <row r="8" spans="1:7" ht="26.25">
      <c r="A8" s="2" t="s">
        <v>15</v>
      </c>
      <c r="B8" s="19" t="s">
        <v>16</v>
      </c>
      <c r="C8" s="2" t="s">
        <v>17</v>
      </c>
      <c r="D8" s="170">
        <v>37136</v>
      </c>
      <c r="E8" s="5">
        <v>14</v>
      </c>
      <c r="F8" s="9">
        <f>E8+1</f>
        <v>15</v>
      </c>
      <c r="G8" s="161">
        <f t="shared" si="1"/>
        <v>16</v>
      </c>
    </row>
    <row r="9" spans="1:7">
      <c r="A9" s="2" t="s">
        <v>253</v>
      </c>
      <c r="B9" s="19" t="s">
        <v>19</v>
      </c>
      <c r="C9" s="2" t="s">
        <v>57</v>
      </c>
      <c r="D9" s="170">
        <v>42975</v>
      </c>
      <c r="E9" s="5"/>
      <c r="F9" s="9" t="s">
        <v>261</v>
      </c>
      <c r="G9" s="161">
        <v>0</v>
      </c>
    </row>
    <row r="10" spans="1:7">
      <c r="A10" s="2" t="s">
        <v>18</v>
      </c>
      <c r="B10" s="164" t="s">
        <v>19</v>
      </c>
      <c r="C10" s="2" t="s">
        <v>20</v>
      </c>
      <c r="D10" s="170">
        <v>34213</v>
      </c>
      <c r="E10" s="5">
        <v>22</v>
      </c>
      <c r="F10" s="9">
        <f t="shared" ref="F10:F13" si="2">E10+1</f>
        <v>23</v>
      </c>
      <c r="G10" s="161">
        <f>F10+1</f>
        <v>24</v>
      </c>
    </row>
    <row r="11" spans="1:7">
      <c r="A11" s="2" t="s">
        <v>21</v>
      </c>
      <c r="B11" s="164" t="s">
        <v>22</v>
      </c>
      <c r="C11" s="2" t="s">
        <v>22</v>
      </c>
      <c r="D11" s="170">
        <v>33117</v>
      </c>
      <c r="E11" s="5">
        <v>25</v>
      </c>
      <c r="F11" s="9">
        <f t="shared" si="2"/>
        <v>26</v>
      </c>
      <c r="G11" s="161">
        <f>F11+1</f>
        <v>27</v>
      </c>
    </row>
    <row r="12" spans="1:7">
      <c r="A12" s="2" t="s">
        <v>23</v>
      </c>
      <c r="B12" s="164" t="s">
        <v>19</v>
      </c>
      <c r="C12" s="2" t="s">
        <v>24</v>
      </c>
      <c r="D12" s="170">
        <v>32387</v>
      </c>
      <c r="E12" s="5">
        <v>27</v>
      </c>
      <c r="F12" s="9">
        <f t="shared" si="2"/>
        <v>28</v>
      </c>
      <c r="G12" s="161">
        <f>F12+1</f>
        <v>29</v>
      </c>
    </row>
    <row r="13" spans="1:7">
      <c r="A13" s="2" t="s">
        <v>25</v>
      </c>
      <c r="B13" s="164" t="s">
        <v>8</v>
      </c>
      <c r="C13" s="2" t="s">
        <v>9</v>
      </c>
      <c r="D13" s="170">
        <v>39307</v>
      </c>
      <c r="E13" s="5">
        <v>8</v>
      </c>
      <c r="F13" s="9">
        <f t="shared" si="2"/>
        <v>9</v>
      </c>
      <c r="G13" s="161">
        <f>F13+1</f>
        <v>10</v>
      </c>
    </row>
    <row r="14" spans="1:7">
      <c r="A14" s="2" t="s">
        <v>254</v>
      </c>
      <c r="B14" s="164" t="s">
        <v>19</v>
      </c>
      <c r="C14" s="2" t="s">
        <v>255</v>
      </c>
      <c r="D14" s="170">
        <v>42975</v>
      </c>
      <c r="E14" s="5" t="s">
        <v>261</v>
      </c>
      <c r="F14" s="9" t="s">
        <v>261</v>
      </c>
      <c r="G14" s="161">
        <v>0</v>
      </c>
    </row>
    <row r="15" spans="1:7">
      <c r="A15" s="2" t="s">
        <v>26</v>
      </c>
      <c r="B15" s="19" t="s">
        <v>11</v>
      </c>
      <c r="C15" s="2" t="s">
        <v>27</v>
      </c>
      <c r="D15" s="170">
        <v>38201</v>
      </c>
      <c r="E15" s="6" t="s">
        <v>28</v>
      </c>
      <c r="F15" s="9" t="s">
        <v>106</v>
      </c>
      <c r="G15" s="161">
        <v>11</v>
      </c>
    </row>
    <row r="16" spans="1:7">
      <c r="A16" s="2" t="s">
        <v>29</v>
      </c>
      <c r="B16" s="19" t="s">
        <v>30</v>
      </c>
      <c r="C16" s="2" t="s">
        <v>31</v>
      </c>
      <c r="D16" s="170">
        <v>41288</v>
      </c>
      <c r="E16" s="5">
        <v>2.5</v>
      </c>
      <c r="F16" s="9">
        <f>E16+1</f>
        <v>3.5</v>
      </c>
      <c r="G16" s="161">
        <f>F16+1</f>
        <v>4.5</v>
      </c>
    </row>
    <row r="17" spans="1:7">
      <c r="A17" s="2" t="s">
        <v>256</v>
      </c>
      <c r="B17" s="19" t="s">
        <v>33</v>
      </c>
      <c r="C17" s="2" t="s">
        <v>34</v>
      </c>
      <c r="D17" s="170">
        <v>42975</v>
      </c>
      <c r="E17" s="5"/>
      <c r="F17" s="9" t="s">
        <v>261</v>
      </c>
      <c r="G17" s="161">
        <v>0</v>
      </c>
    </row>
    <row r="18" spans="1:7" ht="15" customHeight="1">
      <c r="A18" s="2" t="s">
        <v>32</v>
      </c>
      <c r="B18" s="164" t="s">
        <v>33</v>
      </c>
      <c r="C18" s="2" t="s">
        <v>34</v>
      </c>
      <c r="D18" s="170">
        <v>39307</v>
      </c>
      <c r="E18" s="5">
        <v>8</v>
      </c>
      <c r="F18" s="9">
        <f>E18+1</f>
        <v>9</v>
      </c>
      <c r="G18" s="161">
        <f>F18+1</f>
        <v>10</v>
      </c>
    </row>
    <row r="19" spans="1:7" s="110" customFormat="1">
      <c r="A19" s="244" t="s">
        <v>35</v>
      </c>
      <c r="B19" s="245" t="s">
        <v>5</v>
      </c>
      <c r="C19" s="244" t="s">
        <v>36</v>
      </c>
      <c r="D19" s="246">
        <v>36404</v>
      </c>
      <c r="E19" s="247">
        <v>16</v>
      </c>
      <c r="F19" s="248">
        <f>E19+1</f>
        <v>17</v>
      </c>
      <c r="G19" s="249" t="s">
        <v>1080</v>
      </c>
    </row>
    <row r="20" spans="1:7">
      <c r="A20" s="2" t="s">
        <v>37</v>
      </c>
      <c r="B20" s="164" t="s">
        <v>5</v>
      </c>
      <c r="C20" s="2" t="s">
        <v>38</v>
      </c>
      <c r="D20" s="170">
        <v>39685</v>
      </c>
      <c r="E20" s="5">
        <v>7</v>
      </c>
      <c r="F20" s="9">
        <f>E20+1</f>
        <v>8</v>
      </c>
      <c r="G20" s="161">
        <f>F20+1</f>
        <v>9</v>
      </c>
    </row>
    <row r="21" spans="1:7">
      <c r="A21" s="2" t="s">
        <v>257</v>
      </c>
      <c r="B21" s="164" t="s">
        <v>11</v>
      </c>
      <c r="C21" s="2" t="s">
        <v>98</v>
      </c>
      <c r="D21" s="170">
        <v>42975</v>
      </c>
      <c r="E21" s="5"/>
      <c r="F21" s="9" t="s">
        <v>261</v>
      </c>
      <c r="G21" s="161">
        <v>0</v>
      </c>
    </row>
    <row r="22" spans="1:7">
      <c r="A22" s="2" t="s">
        <v>39</v>
      </c>
      <c r="B22" s="164" t="s">
        <v>33</v>
      </c>
      <c r="C22" s="2" t="s">
        <v>34</v>
      </c>
      <c r="D22" s="170">
        <v>32021</v>
      </c>
      <c r="E22" s="5">
        <v>28</v>
      </c>
      <c r="F22" s="9">
        <f>E22+1</f>
        <v>29</v>
      </c>
      <c r="G22" s="161">
        <f>F22+1</f>
        <v>30</v>
      </c>
    </row>
    <row r="23" spans="1:7">
      <c r="A23" s="2" t="s">
        <v>102</v>
      </c>
      <c r="B23" s="164" t="s">
        <v>8</v>
      </c>
      <c r="C23" s="2" t="s">
        <v>9</v>
      </c>
      <c r="D23" s="170">
        <v>42611</v>
      </c>
      <c r="E23" s="5"/>
      <c r="F23" s="9">
        <v>0</v>
      </c>
      <c r="G23" s="161">
        <f t="shared" ref="G23:G37" si="3">F23+1</f>
        <v>1</v>
      </c>
    </row>
    <row r="24" spans="1:7">
      <c r="A24" s="2" t="s">
        <v>40</v>
      </c>
      <c r="B24" s="164" t="s">
        <v>33</v>
      </c>
      <c r="C24" s="2" t="s">
        <v>41</v>
      </c>
      <c r="D24" s="170">
        <v>41143</v>
      </c>
      <c r="E24" s="5">
        <v>3</v>
      </c>
      <c r="F24" s="9">
        <f t="shared" ref="F24:F33" si="4">E24+1</f>
        <v>4</v>
      </c>
      <c r="G24" s="161">
        <f t="shared" si="3"/>
        <v>5</v>
      </c>
    </row>
    <row r="25" spans="1:7" ht="26.25">
      <c r="A25" s="2" t="s">
        <v>42</v>
      </c>
      <c r="B25" s="19" t="s">
        <v>16</v>
      </c>
      <c r="C25" s="2" t="s">
        <v>43</v>
      </c>
      <c r="D25" s="170">
        <v>41875</v>
      </c>
      <c r="E25" s="5">
        <v>1</v>
      </c>
      <c r="F25" s="9">
        <f t="shared" si="4"/>
        <v>2</v>
      </c>
      <c r="G25" s="161">
        <f t="shared" si="3"/>
        <v>3</v>
      </c>
    </row>
    <row r="26" spans="1:7">
      <c r="A26" s="2" t="s">
        <v>44</v>
      </c>
      <c r="B26" s="164" t="s">
        <v>5</v>
      </c>
      <c r="C26" s="2" t="s">
        <v>45</v>
      </c>
      <c r="D26" s="170">
        <v>36039</v>
      </c>
      <c r="E26" s="5">
        <v>17</v>
      </c>
      <c r="F26" s="9">
        <f t="shared" si="4"/>
        <v>18</v>
      </c>
      <c r="G26" s="161">
        <f t="shared" si="3"/>
        <v>19</v>
      </c>
    </row>
    <row r="27" spans="1:7">
      <c r="A27" s="2" t="s">
        <v>46</v>
      </c>
      <c r="B27" s="164" t="s">
        <v>5</v>
      </c>
      <c r="C27" s="2" t="s">
        <v>47</v>
      </c>
      <c r="D27" s="170">
        <v>38936</v>
      </c>
      <c r="E27" s="5">
        <v>9</v>
      </c>
      <c r="F27" s="9">
        <f t="shared" si="4"/>
        <v>10</v>
      </c>
      <c r="G27" s="161">
        <f t="shared" si="3"/>
        <v>11</v>
      </c>
    </row>
    <row r="28" spans="1:7">
      <c r="A28" s="2" t="s">
        <v>48</v>
      </c>
      <c r="B28" s="164" t="s">
        <v>22</v>
      </c>
      <c r="C28" s="2" t="s">
        <v>22</v>
      </c>
      <c r="D28" s="170">
        <v>39685</v>
      </c>
      <c r="E28" s="5">
        <v>7</v>
      </c>
      <c r="F28" s="9">
        <f t="shared" si="4"/>
        <v>8</v>
      </c>
      <c r="G28" s="161">
        <f t="shared" si="3"/>
        <v>9</v>
      </c>
    </row>
    <row r="29" spans="1:7">
      <c r="A29" s="3" t="s">
        <v>49</v>
      </c>
      <c r="B29" s="19" t="s">
        <v>33</v>
      </c>
      <c r="C29" s="3" t="s">
        <v>50</v>
      </c>
      <c r="D29" s="170">
        <v>42240</v>
      </c>
      <c r="E29" s="5">
        <v>0</v>
      </c>
      <c r="F29" s="9">
        <f t="shared" si="4"/>
        <v>1</v>
      </c>
      <c r="G29" s="161">
        <f t="shared" si="3"/>
        <v>2</v>
      </c>
    </row>
    <row r="30" spans="1:7">
      <c r="A30" s="2" t="s">
        <v>51</v>
      </c>
      <c r="B30" s="164" t="s">
        <v>8</v>
      </c>
      <c r="C30" s="2" t="s">
        <v>9</v>
      </c>
      <c r="D30" s="170">
        <v>34938</v>
      </c>
      <c r="E30" s="5">
        <v>20</v>
      </c>
      <c r="F30" s="9">
        <f t="shared" si="4"/>
        <v>21</v>
      </c>
      <c r="G30" s="161">
        <f t="shared" si="3"/>
        <v>22</v>
      </c>
    </row>
    <row r="31" spans="1:7">
      <c r="A31" s="2" t="s">
        <v>52</v>
      </c>
      <c r="B31" s="164" t="s">
        <v>22</v>
      </c>
      <c r="C31" s="2" t="s">
        <v>22</v>
      </c>
      <c r="D31" s="170">
        <v>41153</v>
      </c>
      <c r="E31" s="5">
        <v>3</v>
      </c>
      <c r="F31" s="9">
        <f t="shared" si="4"/>
        <v>4</v>
      </c>
      <c r="G31" s="161">
        <f t="shared" si="3"/>
        <v>5</v>
      </c>
    </row>
    <row r="32" spans="1:7">
      <c r="A32" s="2" t="s">
        <v>53</v>
      </c>
      <c r="B32" s="164" t="s">
        <v>19</v>
      </c>
      <c r="C32" s="2" t="s">
        <v>54</v>
      </c>
      <c r="D32" s="170">
        <v>33635</v>
      </c>
      <c r="E32" s="5">
        <v>22.5</v>
      </c>
      <c r="F32" s="9">
        <f t="shared" si="4"/>
        <v>23.5</v>
      </c>
      <c r="G32" s="161">
        <f t="shared" si="3"/>
        <v>24.5</v>
      </c>
    </row>
    <row r="33" spans="1:7">
      <c r="A33" s="3" t="s">
        <v>55</v>
      </c>
      <c r="B33" s="19" t="s">
        <v>5</v>
      </c>
      <c r="C33" s="3" t="s">
        <v>6</v>
      </c>
      <c r="D33" s="170">
        <v>42240</v>
      </c>
      <c r="E33" s="5">
        <v>0</v>
      </c>
      <c r="F33" s="9">
        <f t="shared" si="4"/>
        <v>1</v>
      </c>
      <c r="G33" s="161">
        <f t="shared" si="3"/>
        <v>2</v>
      </c>
    </row>
    <row r="34" spans="1:7">
      <c r="A34" s="3" t="s">
        <v>103</v>
      </c>
      <c r="B34" s="19" t="s">
        <v>8</v>
      </c>
      <c r="C34" s="3" t="s">
        <v>9</v>
      </c>
      <c r="D34" s="170">
        <v>42611</v>
      </c>
      <c r="E34" s="5"/>
      <c r="F34" s="9">
        <v>0</v>
      </c>
      <c r="G34" s="161">
        <f t="shared" si="3"/>
        <v>1</v>
      </c>
    </row>
    <row r="35" spans="1:7">
      <c r="A35" s="2" t="s">
        <v>56</v>
      </c>
      <c r="B35" s="164" t="s">
        <v>19</v>
      </c>
      <c r="C35" s="2" t="s">
        <v>57</v>
      </c>
      <c r="D35" s="170">
        <v>34938</v>
      </c>
      <c r="E35" s="5">
        <v>21</v>
      </c>
      <c r="F35" s="9">
        <f>E35+1</f>
        <v>22</v>
      </c>
      <c r="G35" s="161">
        <f t="shared" si="3"/>
        <v>23</v>
      </c>
    </row>
    <row r="36" spans="1:7" ht="30">
      <c r="A36" s="2" t="s">
        <v>104</v>
      </c>
      <c r="B36" s="164" t="s">
        <v>16</v>
      </c>
      <c r="C36" s="2" t="s">
        <v>50</v>
      </c>
      <c r="D36" s="170">
        <v>42611</v>
      </c>
      <c r="E36" s="5"/>
      <c r="F36" s="9">
        <v>0</v>
      </c>
      <c r="G36" s="161">
        <f t="shared" si="3"/>
        <v>1</v>
      </c>
    </row>
    <row r="37" spans="1:7">
      <c r="A37" s="2" t="s">
        <v>58</v>
      </c>
      <c r="B37" s="164" t="s">
        <v>8</v>
      </c>
      <c r="C37" s="2" t="s">
        <v>9</v>
      </c>
      <c r="D37" s="170">
        <v>37136</v>
      </c>
      <c r="E37" s="5">
        <v>14</v>
      </c>
      <c r="F37" s="9">
        <f>E37+1</f>
        <v>15</v>
      </c>
      <c r="G37" s="161">
        <f t="shared" si="3"/>
        <v>16</v>
      </c>
    </row>
    <row r="38" spans="1:7" ht="16.149999999999999" customHeight="1">
      <c r="A38" s="39" t="s">
        <v>258</v>
      </c>
      <c r="B38" s="241" t="s">
        <v>33</v>
      </c>
      <c r="C38" s="39" t="s">
        <v>34</v>
      </c>
      <c r="D38" s="169" t="s">
        <v>296</v>
      </c>
      <c r="E38" s="163"/>
      <c r="F38" s="41">
        <v>9</v>
      </c>
      <c r="G38" s="165">
        <v>10</v>
      </c>
    </row>
    <row r="39" spans="1:7" s="110" customFormat="1">
      <c r="A39" s="39" t="s">
        <v>259</v>
      </c>
      <c r="B39" s="241" t="s">
        <v>33</v>
      </c>
      <c r="C39" s="39" t="s">
        <v>260</v>
      </c>
      <c r="D39" s="169">
        <v>42975</v>
      </c>
      <c r="E39" s="163"/>
      <c r="F39" s="41" t="s">
        <v>261</v>
      </c>
      <c r="G39" s="165">
        <v>0</v>
      </c>
    </row>
    <row r="40" spans="1:7">
      <c r="A40" s="2" t="s">
        <v>59</v>
      </c>
      <c r="B40" s="164" t="s">
        <v>33</v>
      </c>
      <c r="C40" s="2" t="s">
        <v>34</v>
      </c>
      <c r="D40" s="170">
        <v>37865</v>
      </c>
      <c r="E40" s="5">
        <v>13</v>
      </c>
      <c r="F40" s="9">
        <f>E40+1</f>
        <v>14</v>
      </c>
      <c r="G40" s="161">
        <f>F40+1</f>
        <v>15</v>
      </c>
    </row>
    <row r="41" spans="1:7">
      <c r="A41" s="3" t="s">
        <v>60</v>
      </c>
      <c r="B41" s="19" t="s">
        <v>61</v>
      </c>
      <c r="C41" s="3" t="s">
        <v>62</v>
      </c>
      <c r="D41" s="170">
        <v>42240</v>
      </c>
      <c r="E41" s="5">
        <v>0</v>
      </c>
      <c r="F41" s="9">
        <f>E41+1</f>
        <v>1</v>
      </c>
      <c r="G41" s="161">
        <f>F41+1</f>
        <v>2</v>
      </c>
    </row>
    <row r="42" spans="1:7">
      <c r="A42" s="40" t="s">
        <v>153</v>
      </c>
      <c r="B42" s="240" t="s">
        <v>30</v>
      </c>
      <c r="C42" s="40" t="s">
        <v>152</v>
      </c>
      <c r="D42" s="169">
        <v>42429</v>
      </c>
      <c r="E42" s="5"/>
      <c r="F42" s="41">
        <v>0.75</v>
      </c>
      <c r="G42" s="161">
        <f t="shared" ref="G42:G47" si="5">F42+1</f>
        <v>1.75</v>
      </c>
    </row>
    <row r="43" spans="1:7">
      <c r="A43" s="2" t="s">
        <v>63</v>
      </c>
      <c r="B43" s="164" t="s">
        <v>19</v>
      </c>
      <c r="C43" s="2" t="s">
        <v>57</v>
      </c>
      <c r="D43" s="170">
        <v>39685</v>
      </c>
      <c r="E43" s="5">
        <v>7</v>
      </c>
      <c r="F43" s="9">
        <f t="shared" ref="F43:F49" si="6">E43+1</f>
        <v>8</v>
      </c>
      <c r="G43" s="161">
        <f t="shared" si="5"/>
        <v>9</v>
      </c>
    </row>
    <row r="44" spans="1:7">
      <c r="A44" s="2" t="s">
        <v>65</v>
      </c>
      <c r="B44" s="164" t="s">
        <v>5</v>
      </c>
      <c r="C44" s="2" t="s">
        <v>47</v>
      </c>
      <c r="D44" s="170">
        <v>34938</v>
      </c>
      <c r="E44" s="5">
        <v>20</v>
      </c>
      <c r="F44" s="9">
        <f t="shared" si="6"/>
        <v>21</v>
      </c>
      <c r="G44" s="161">
        <f t="shared" si="5"/>
        <v>22</v>
      </c>
    </row>
    <row r="45" spans="1:7" ht="26.25">
      <c r="A45" s="2" t="s">
        <v>66</v>
      </c>
      <c r="B45" s="19" t="s">
        <v>16</v>
      </c>
      <c r="C45" s="2" t="s">
        <v>67</v>
      </c>
      <c r="D45" s="170">
        <v>38201</v>
      </c>
      <c r="E45" s="5">
        <v>11</v>
      </c>
      <c r="F45" s="9">
        <f t="shared" si="6"/>
        <v>12</v>
      </c>
      <c r="G45" s="161">
        <f t="shared" si="5"/>
        <v>13</v>
      </c>
    </row>
    <row r="46" spans="1:7" ht="26.25">
      <c r="A46" s="2" t="s">
        <v>68</v>
      </c>
      <c r="B46" s="19" t="s">
        <v>16</v>
      </c>
      <c r="C46" s="2" t="s">
        <v>17</v>
      </c>
      <c r="D46" s="170">
        <v>39680</v>
      </c>
      <c r="E46" s="5">
        <v>7</v>
      </c>
      <c r="F46" s="9">
        <f t="shared" si="6"/>
        <v>8</v>
      </c>
      <c r="G46" s="161">
        <f t="shared" si="5"/>
        <v>9</v>
      </c>
    </row>
    <row r="47" spans="1:7">
      <c r="A47" s="2" t="s">
        <v>69</v>
      </c>
      <c r="B47" s="164" t="s">
        <v>19</v>
      </c>
      <c r="C47" s="2" t="s">
        <v>70</v>
      </c>
      <c r="D47" s="170">
        <v>41151</v>
      </c>
      <c r="E47" s="5">
        <v>3</v>
      </c>
      <c r="F47" s="9">
        <f t="shared" si="6"/>
        <v>4</v>
      </c>
      <c r="G47" s="161">
        <f t="shared" si="5"/>
        <v>5</v>
      </c>
    </row>
    <row r="48" spans="1:7" s="110" customFormat="1">
      <c r="A48" s="244" t="s">
        <v>71</v>
      </c>
      <c r="B48" s="245" t="s">
        <v>33</v>
      </c>
      <c r="C48" s="244" t="s">
        <v>72</v>
      </c>
      <c r="D48" s="246">
        <v>32874</v>
      </c>
      <c r="E48" s="247">
        <v>27</v>
      </c>
      <c r="F48" s="248">
        <f t="shared" si="6"/>
        <v>28</v>
      </c>
      <c r="G48" s="249" t="s">
        <v>1081</v>
      </c>
    </row>
    <row r="49" spans="1:7" ht="26.25">
      <c r="A49" s="2" t="s">
        <v>73</v>
      </c>
      <c r="B49" s="19" t="s">
        <v>16</v>
      </c>
      <c r="C49" s="2" t="s">
        <v>74</v>
      </c>
      <c r="D49" s="170">
        <v>35674</v>
      </c>
      <c r="E49" s="5">
        <v>18</v>
      </c>
      <c r="F49" s="9">
        <f t="shared" si="6"/>
        <v>19</v>
      </c>
      <c r="G49" s="161">
        <f>F49+1</f>
        <v>20</v>
      </c>
    </row>
    <row r="50" spans="1:7">
      <c r="A50" s="2" t="s">
        <v>293</v>
      </c>
      <c r="B50" s="19" t="s">
        <v>295</v>
      </c>
      <c r="C50" s="3" t="s">
        <v>294</v>
      </c>
      <c r="D50" s="170">
        <v>42948</v>
      </c>
      <c r="E50" s="5"/>
      <c r="F50" s="9"/>
      <c r="G50" s="161">
        <v>0</v>
      </c>
    </row>
    <row r="51" spans="1:7" ht="26.25">
      <c r="A51" s="2" t="s">
        <v>75</v>
      </c>
      <c r="B51" s="19" t="s">
        <v>16</v>
      </c>
      <c r="C51" s="2" t="s">
        <v>76</v>
      </c>
      <c r="D51" s="170">
        <v>38943</v>
      </c>
      <c r="E51" s="5">
        <v>8</v>
      </c>
      <c r="F51" s="9">
        <f>E51+1</f>
        <v>9</v>
      </c>
      <c r="G51" s="161">
        <f>F51+1</f>
        <v>10</v>
      </c>
    </row>
    <row r="52" spans="1:7" ht="30">
      <c r="A52" s="2" t="s">
        <v>135</v>
      </c>
      <c r="B52" s="19" t="s">
        <v>33</v>
      </c>
      <c r="C52" s="164" t="s">
        <v>251</v>
      </c>
      <c r="D52" s="170" t="s">
        <v>285</v>
      </c>
      <c r="E52" s="5"/>
      <c r="F52" s="9" t="s">
        <v>252</v>
      </c>
      <c r="G52" s="165">
        <v>2</v>
      </c>
    </row>
    <row r="53" spans="1:7">
      <c r="A53" s="2" t="s">
        <v>77</v>
      </c>
      <c r="B53" s="164" t="s">
        <v>8</v>
      </c>
      <c r="C53" s="2" t="s">
        <v>9</v>
      </c>
      <c r="D53" s="170">
        <v>39461</v>
      </c>
      <c r="E53" s="5">
        <v>6.5</v>
      </c>
      <c r="F53" s="9">
        <f t="shared" ref="F53:F55" si="7">E53+1</f>
        <v>7.5</v>
      </c>
      <c r="G53" s="161">
        <f t="shared" ref="G53:G71" si="8">F53+1</f>
        <v>8.5</v>
      </c>
    </row>
    <row r="54" spans="1:7">
      <c r="A54" s="2" t="s">
        <v>78</v>
      </c>
      <c r="B54" s="19" t="s">
        <v>11</v>
      </c>
      <c r="C54" s="2" t="s">
        <v>12</v>
      </c>
      <c r="D54" s="170">
        <v>34578</v>
      </c>
      <c r="E54" s="5">
        <v>20</v>
      </c>
      <c r="F54" s="9">
        <f t="shared" si="7"/>
        <v>21</v>
      </c>
      <c r="G54" s="161">
        <f t="shared" si="8"/>
        <v>22</v>
      </c>
    </row>
    <row r="55" spans="1:7" ht="26.25">
      <c r="A55" s="3" t="s">
        <v>79</v>
      </c>
      <c r="B55" s="19" t="s">
        <v>16</v>
      </c>
      <c r="C55" s="3" t="s">
        <v>43</v>
      </c>
      <c r="D55" s="170">
        <v>42240</v>
      </c>
      <c r="E55" s="5">
        <v>0</v>
      </c>
      <c r="F55" s="9">
        <f t="shared" si="7"/>
        <v>1</v>
      </c>
      <c r="G55" s="161">
        <f t="shared" si="8"/>
        <v>2</v>
      </c>
    </row>
    <row r="56" spans="1:7" ht="26.25">
      <c r="A56" s="3" t="s">
        <v>105</v>
      </c>
      <c r="B56" s="19" t="s">
        <v>16</v>
      </c>
      <c r="C56" s="3" t="s">
        <v>34</v>
      </c>
      <c r="D56" s="170">
        <v>42611</v>
      </c>
      <c r="E56" s="5"/>
      <c r="F56" s="9">
        <v>0</v>
      </c>
      <c r="G56" s="161">
        <f t="shared" si="8"/>
        <v>1</v>
      </c>
    </row>
    <row r="57" spans="1:7">
      <c r="A57" s="2" t="s">
        <v>80</v>
      </c>
      <c r="B57" s="164" t="s">
        <v>33</v>
      </c>
      <c r="C57" s="2" t="s">
        <v>34</v>
      </c>
      <c r="D57" s="170">
        <v>38687</v>
      </c>
      <c r="E57" s="5">
        <v>10.5</v>
      </c>
      <c r="F57" s="9">
        <f t="shared" ref="F57:F71" si="9">E57+1</f>
        <v>11.5</v>
      </c>
      <c r="G57" s="161">
        <f t="shared" si="8"/>
        <v>12.5</v>
      </c>
    </row>
    <row r="58" spans="1:7">
      <c r="A58" s="2" t="s">
        <v>81</v>
      </c>
      <c r="B58" s="164" t="s">
        <v>33</v>
      </c>
      <c r="C58" s="2" t="s">
        <v>34</v>
      </c>
      <c r="D58" s="170">
        <v>39327</v>
      </c>
      <c r="E58" s="5">
        <v>8</v>
      </c>
      <c r="F58" s="9">
        <f t="shared" si="9"/>
        <v>9</v>
      </c>
      <c r="G58" s="161">
        <f t="shared" si="8"/>
        <v>10</v>
      </c>
    </row>
    <row r="59" spans="1:7" ht="30">
      <c r="A59" s="2" t="s">
        <v>82</v>
      </c>
      <c r="B59" s="164" t="s">
        <v>33</v>
      </c>
      <c r="C59" s="2" t="s">
        <v>64</v>
      </c>
      <c r="D59" s="170" t="s">
        <v>83</v>
      </c>
      <c r="E59" s="5">
        <v>17</v>
      </c>
      <c r="F59" s="9">
        <f t="shared" si="9"/>
        <v>18</v>
      </c>
      <c r="G59" s="161">
        <f t="shared" si="8"/>
        <v>19</v>
      </c>
    </row>
    <row r="60" spans="1:7">
      <c r="A60" s="2" t="s">
        <v>84</v>
      </c>
      <c r="B60" s="19" t="s">
        <v>11</v>
      </c>
      <c r="C60" s="2" t="s">
        <v>85</v>
      </c>
      <c r="D60" s="170">
        <v>38201</v>
      </c>
      <c r="E60" s="5">
        <v>12</v>
      </c>
      <c r="F60" s="9">
        <f t="shared" si="9"/>
        <v>13</v>
      </c>
      <c r="G60" s="161">
        <f t="shared" si="8"/>
        <v>14</v>
      </c>
    </row>
    <row r="61" spans="1:7">
      <c r="A61" s="2" t="s">
        <v>86</v>
      </c>
      <c r="B61" s="164" t="s">
        <v>33</v>
      </c>
      <c r="C61" s="2" t="s">
        <v>34</v>
      </c>
      <c r="D61" s="170" t="s">
        <v>87</v>
      </c>
      <c r="E61" s="5">
        <v>40</v>
      </c>
      <c r="F61" s="9">
        <f t="shared" si="9"/>
        <v>41</v>
      </c>
      <c r="G61" s="161">
        <f t="shared" si="8"/>
        <v>42</v>
      </c>
    </row>
    <row r="62" spans="1:7" ht="26.25">
      <c r="A62" s="3" t="s">
        <v>88</v>
      </c>
      <c r="B62" s="19" t="s">
        <v>16</v>
      </c>
      <c r="C62" s="3" t="s">
        <v>89</v>
      </c>
      <c r="D62" s="170">
        <v>42016</v>
      </c>
      <c r="E62" s="5">
        <v>0.5</v>
      </c>
      <c r="F62" s="9">
        <f t="shared" si="9"/>
        <v>1.5</v>
      </c>
      <c r="G62" s="161">
        <f t="shared" si="8"/>
        <v>2.5</v>
      </c>
    </row>
    <row r="63" spans="1:7" ht="30">
      <c r="A63" s="2" t="s">
        <v>90</v>
      </c>
      <c r="B63" s="164" t="s">
        <v>22</v>
      </c>
      <c r="C63" s="2" t="s">
        <v>22</v>
      </c>
      <c r="D63" s="170" t="s">
        <v>91</v>
      </c>
      <c r="E63" s="5">
        <v>8</v>
      </c>
      <c r="F63" s="9">
        <f t="shared" si="9"/>
        <v>9</v>
      </c>
      <c r="G63" s="161">
        <f t="shared" si="8"/>
        <v>10</v>
      </c>
    </row>
    <row r="64" spans="1:7" ht="26.25">
      <c r="A64" s="3" t="s">
        <v>92</v>
      </c>
      <c r="B64" s="19" t="s">
        <v>16</v>
      </c>
      <c r="C64" s="3" t="s">
        <v>89</v>
      </c>
      <c r="D64" s="170">
        <v>42239</v>
      </c>
      <c r="E64" s="5">
        <v>0</v>
      </c>
      <c r="F64" s="9">
        <f t="shared" si="9"/>
        <v>1</v>
      </c>
      <c r="G64" s="161">
        <f t="shared" si="8"/>
        <v>2</v>
      </c>
    </row>
    <row r="65" spans="1:7">
      <c r="A65" s="3" t="s">
        <v>93</v>
      </c>
      <c r="B65" s="19" t="s">
        <v>33</v>
      </c>
      <c r="C65" s="3" t="s">
        <v>94</v>
      </c>
      <c r="D65" s="170">
        <v>42240</v>
      </c>
      <c r="E65" s="5">
        <v>0</v>
      </c>
      <c r="F65" s="9">
        <f t="shared" si="9"/>
        <v>1</v>
      </c>
      <c r="G65" s="161">
        <f t="shared" si="8"/>
        <v>2</v>
      </c>
    </row>
    <row r="66" spans="1:7" ht="26.25">
      <c r="A66" s="3" t="s">
        <v>95</v>
      </c>
      <c r="B66" s="19" t="s">
        <v>16</v>
      </c>
      <c r="C66" s="3" t="s">
        <v>67</v>
      </c>
      <c r="D66" s="170">
        <v>42009</v>
      </c>
      <c r="E66" s="5">
        <v>0.5</v>
      </c>
      <c r="F66" s="9">
        <f t="shared" si="9"/>
        <v>1.5</v>
      </c>
      <c r="G66" s="161">
        <f t="shared" si="8"/>
        <v>2.5</v>
      </c>
    </row>
    <row r="67" spans="1:7">
      <c r="A67" s="2" t="s">
        <v>96</v>
      </c>
      <c r="B67" s="164" t="s">
        <v>22</v>
      </c>
      <c r="C67" s="2" t="s">
        <v>22</v>
      </c>
      <c r="D67" s="170">
        <v>38201</v>
      </c>
      <c r="E67" s="5">
        <v>11</v>
      </c>
      <c r="F67" s="9">
        <f t="shared" si="9"/>
        <v>12</v>
      </c>
      <c r="G67" s="161">
        <f t="shared" si="8"/>
        <v>13</v>
      </c>
    </row>
    <row r="68" spans="1:7">
      <c r="A68" s="2" t="s">
        <v>97</v>
      </c>
      <c r="B68" s="164" t="s">
        <v>8</v>
      </c>
      <c r="C68" s="2" t="s">
        <v>98</v>
      </c>
      <c r="D68" s="170">
        <v>30560</v>
      </c>
      <c r="E68" s="5">
        <v>32</v>
      </c>
      <c r="F68" s="9">
        <f t="shared" si="9"/>
        <v>33</v>
      </c>
      <c r="G68" s="161">
        <f t="shared" si="8"/>
        <v>34</v>
      </c>
    </row>
    <row r="69" spans="1:7" ht="26.25">
      <c r="A69" s="2" t="s">
        <v>99</v>
      </c>
      <c r="B69" s="19" t="s">
        <v>16</v>
      </c>
      <c r="C69" s="2" t="s">
        <v>67</v>
      </c>
      <c r="D69" s="170">
        <v>41876</v>
      </c>
      <c r="E69" s="5">
        <v>1</v>
      </c>
      <c r="F69" s="9">
        <f t="shared" si="9"/>
        <v>2</v>
      </c>
      <c r="G69" s="161">
        <f t="shared" si="8"/>
        <v>3</v>
      </c>
    </row>
    <row r="70" spans="1:7">
      <c r="A70" s="2" t="s">
        <v>100</v>
      </c>
      <c r="B70" s="164" t="s">
        <v>22</v>
      </c>
      <c r="C70" s="2" t="s">
        <v>22</v>
      </c>
      <c r="D70" s="170">
        <v>35309</v>
      </c>
      <c r="E70" s="5">
        <v>19</v>
      </c>
      <c r="F70" s="9">
        <f t="shared" si="9"/>
        <v>20</v>
      </c>
      <c r="G70" s="161">
        <f t="shared" si="8"/>
        <v>21</v>
      </c>
    </row>
    <row r="71" spans="1:7">
      <c r="A71" s="2" t="s">
        <v>101</v>
      </c>
      <c r="B71" s="164" t="s">
        <v>22</v>
      </c>
      <c r="C71" s="2" t="s">
        <v>22</v>
      </c>
      <c r="D71" s="170">
        <v>34358</v>
      </c>
      <c r="E71" s="5">
        <v>21.5</v>
      </c>
      <c r="F71" s="9">
        <f t="shared" si="9"/>
        <v>22.5</v>
      </c>
      <c r="G71" s="161">
        <f t="shared" si="8"/>
        <v>23.5</v>
      </c>
    </row>
    <row r="73" spans="1:7">
      <c r="A73" s="242" t="s">
        <v>1082</v>
      </c>
      <c r="B73" s="243"/>
    </row>
    <row r="74" spans="1:7">
      <c r="A74" s="242"/>
      <c r="B74" s="243"/>
    </row>
    <row r="75" spans="1:7">
      <c r="A75" s="242"/>
      <c r="B75" s="243"/>
    </row>
    <row r="76" spans="1:7">
      <c r="A76" s="242"/>
      <c r="B76" s="243"/>
    </row>
  </sheetData>
  <pageMargins left="0.7" right="0.7" top="0.91508333333333336" bottom="0.75" header="0.3" footer="0.3"/>
  <pageSetup scale="75" orientation="landscape" r:id="rId1"/>
  <headerFooter>
    <oddHeader xml:space="preserve">&amp;C&amp;"-,Bold"&amp;14Cape Cod Community CollegeMCCC Article 2.06 - October 15, 2017Full-time Faculty Unit Seniority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31"/>
  <sheetViews>
    <sheetView view="pageLayout" workbookViewId="0">
      <selection activeCell="A2" sqref="A2"/>
    </sheetView>
  </sheetViews>
  <sheetFormatPr defaultRowHeight="15"/>
  <cols>
    <col min="1" max="1" width="14.7109375" bestFit="1" customWidth="1"/>
    <col min="2" max="2" width="43.28515625" style="20" customWidth="1"/>
    <col min="3" max="3" width="56.42578125" style="20" customWidth="1"/>
    <col min="4" max="4" width="15.85546875" customWidth="1"/>
    <col min="5" max="5" width="20.42578125" hidden="1" customWidth="1"/>
    <col min="6" max="6" width="17" style="8" customWidth="1"/>
    <col min="257" max="257" width="14.7109375" bestFit="1" customWidth="1"/>
    <col min="258" max="258" width="43.28515625" customWidth="1"/>
    <col min="259" max="259" width="56.42578125" customWidth="1"/>
    <col min="260" max="260" width="23" bestFit="1" customWidth="1"/>
    <col min="261" max="261" width="15.7109375" bestFit="1" customWidth="1"/>
    <col min="513" max="513" width="14.7109375" bestFit="1" customWidth="1"/>
    <col min="514" max="514" width="43.28515625" customWidth="1"/>
    <col min="515" max="515" width="56.42578125" customWidth="1"/>
    <col min="516" max="516" width="23" bestFit="1" customWidth="1"/>
    <col min="517" max="517" width="15.7109375" bestFit="1" customWidth="1"/>
    <col min="769" max="769" width="14.7109375" bestFit="1" customWidth="1"/>
    <col min="770" max="770" width="43.28515625" customWidth="1"/>
    <col min="771" max="771" width="56.42578125" customWidth="1"/>
    <col min="772" max="772" width="23" bestFit="1" customWidth="1"/>
    <col min="773" max="773" width="15.7109375" bestFit="1" customWidth="1"/>
    <col min="1025" max="1025" width="14.7109375" bestFit="1" customWidth="1"/>
    <col min="1026" max="1026" width="43.28515625" customWidth="1"/>
    <col min="1027" max="1027" width="56.42578125" customWidth="1"/>
    <col min="1028" max="1028" width="23" bestFit="1" customWidth="1"/>
    <col min="1029" max="1029" width="15.7109375" bestFit="1" customWidth="1"/>
    <col min="1281" max="1281" width="14.7109375" bestFit="1" customWidth="1"/>
    <col min="1282" max="1282" width="43.28515625" customWidth="1"/>
    <col min="1283" max="1283" width="56.42578125" customWidth="1"/>
    <col min="1284" max="1284" width="23" bestFit="1" customWidth="1"/>
    <col min="1285" max="1285" width="15.7109375" bestFit="1" customWidth="1"/>
    <col min="1537" max="1537" width="14.7109375" bestFit="1" customWidth="1"/>
    <col min="1538" max="1538" width="43.28515625" customWidth="1"/>
    <col min="1539" max="1539" width="56.42578125" customWidth="1"/>
    <col min="1540" max="1540" width="23" bestFit="1" customWidth="1"/>
    <col min="1541" max="1541" width="15.7109375" bestFit="1" customWidth="1"/>
    <col min="1793" max="1793" width="14.7109375" bestFit="1" customWidth="1"/>
    <col min="1794" max="1794" width="43.28515625" customWidth="1"/>
    <col min="1795" max="1795" width="56.42578125" customWidth="1"/>
    <col min="1796" max="1796" width="23" bestFit="1" customWidth="1"/>
    <col min="1797" max="1797" width="15.7109375" bestFit="1" customWidth="1"/>
    <col min="2049" max="2049" width="14.7109375" bestFit="1" customWidth="1"/>
    <col min="2050" max="2050" width="43.28515625" customWidth="1"/>
    <col min="2051" max="2051" width="56.42578125" customWidth="1"/>
    <col min="2052" max="2052" width="23" bestFit="1" customWidth="1"/>
    <col min="2053" max="2053" width="15.7109375" bestFit="1" customWidth="1"/>
    <col min="2305" max="2305" width="14.7109375" bestFit="1" customWidth="1"/>
    <col min="2306" max="2306" width="43.28515625" customWidth="1"/>
    <col min="2307" max="2307" width="56.42578125" customWidth="1"/>
    <col min="2308" max="2308" width="23" bestFit="1" customWidth="1"/>
    <col min="2309" max="2309" width="15.7109375" bestFit="1" customWidth="1"/>
    <col min="2561" max="2561" width="14.7109375" bestFit="1" customWidth="1"/>
    <col min="2562" max="2562" width="43.28515625" customWidth="1"/>
    <col min="2563" max="2563" width="56.42578125" customWidth="1"/>
    <col min="2564" max="2564" width="23" bestFit="1" customWidth="1"/>
    <col min="2565" max="2565" width="15.7109375" bestFit="1" customWidth="1"/>
    <col min="2817" max="2817" width="14.7109375" bestFit="1" customWidth="1"/>
    <col min="2818" max="2818" width="43.28515625" customWidth="1"/>
    <col min="2819" max="2819" width="56.42578125" customWidth="1"/>
    <col min="2820" max="2820" width="23" bestFit="1" customWidth="1"/>
    <col min="2821" max="2821" width="15.7109375" bestFit="1" customWidth="1"/>
    <col min="3073" max="3073" width="14.7109375" bestFit="1" customWidth="1"/>
    <col min="3074" max="3074" width="43.28515625" customWidth="1"/>
    <col min="3075" max="3075" width="56.42578125" customWidth="1"/>
    <col min="3076" max="3076" width="23" bestFit="1" customWidth="1"/>
    <col min="3077" max="3077" width="15.7109375" bestFit="1" customWidth="1"/>
    <col min="3329" max="3329" width="14.7109375" bestFit="1" customWidth="1"/>
    <col min="3330" max="3330" width="43.28515625" customWidth="1"/>
    <col min="3331" max="3331" width="56.42578125" customWidth="1"/>
    <col min="3332" max="3332" width="23" bestFit="1" customWidth="1"/>
    <col min="3333" max="3333" width="15.7109375" bestFit="1" customWidth="1"/>
    <col min="3585" max="3585" width="14.7109375" bestFit="1" customWidth="1"/>
    <col min="3586" max="3586" width="43.28515625" customWidth="1"/>
    <col min="3587" max="3587" width="56.42578125" customWidth="1"/>
    <col min="3588" max="3588" width="23" bestFit="1" customWidth="1"/>
    <col min="3589" max="3589" width="15.7109375" bestFit="1" customWidth="1"/>
    <col min="3841" max="3841" width="14.7109375" bestFit="1" customWidth="1"/>
    <col min="3842" max="3842" width="43.28515625" customWidth="1"/>
    <col min="3843" max="3843" width="56.42578125" customWidth="1"/>
    <col min="3844" max="3844" width="23" bestFit="1" customWidth="1"/>
    <col min="3845" max="3845" width="15.7109375" bestFit="1" customWidth="1"/>
    <col min="4097" max="4097" width="14.7109375" bestFit="1" customWidth="1"/>
    <col min="4098" max="4098" width="43.28515625" customWidth="1"/>
    <col min="4099" max="4099" width="56.42578125" customWidth="1"/>
    <col min="4100" max="4100" width="23" bestFit="1" customWidth="1"/>
    <col min="4101" max="4101" width="15.7109375" bestFit="1" customWidth="1"/>
    <col min="4353" max="4353" width="14.7109375" bestFit="1" customWidth="1"/>
    <col min="4354" max="4354" width="43.28515625" customWidth="1"/>
    <col min="4355" max="4355" width="56.42578125" customWidth="1"/>
    <col min="4356" max="4356" width="23" bestFit="1" customWidth="1"/>
    <col min="4357" max="4357" width="15.7109375" bestFit="1" customWidth="1"/>
    <col min="4609" max="4609" width="14.7109375" bestFit="1" customWidth="1"/>
    <col min="4610" max="4610" width="43.28515625" customWidth="1"/>
    <col min="4611" max="4611" width="56.42578125" customWidth="1"/>
    <col min="4612" max="4612" width="23" bestFit="1" customWidth="1"/>
    <col min="4613" max="4613" width="15.7109375" bestFit="1" customWidth="1"/>
    <col min="4865" max="4865" width="14.7109375" bestFit="1" customWidth="1"/>
    <col min="4866" max="4866" width="43.28515625" customWidth="1"/>
    <col min="4867" max="4867" width="56.42578125" customWidth="1"/>
    <col min="4868" max="4868" width="23" bestFit="1" customWidth="1"/>
    <col min="4869" max="4869" width="15.7109375" bestFit="1" customWidth="1"/>
    <col min="5121" max="5121" width="14.7109375" bestFit="1" customWidth="1"/>
    <col min="5122" max="5122" width="43.28515625" customWidth="1"/>
    <col min="5123" max="5123" width="56.42578125" customWidth="1"/>
    <col min="5124" max="5124" width="23" bestFit="1" customWidth="1"/>
    <col min="5125" max="5125" width="15.7109375" bestFit="1" customWidth="1"/>
    <col min="5377" max="5377" width="14.7109375" bestFit="1" customWidth="1"/>
    <col min="5378" max="5378" width="43.28515625" customWidth="1"/>
    <col min="5379" max="5379" width="56.42578125" customWidth="1"/>
    <col min="5380" max="5380" width="23" bestFit="1" customWidth="1"/>
    <col min="5381" max="5381" width="15.7109375" bestFit="1" customWidth="1"/>
    <col min="5633" max="5633" width="14.7109375" bestFit="1" customWidth="1"/>
    <col min="5634" max="5634" width="43.28515625" customWidth="1"/>
    <col min="5635" max="5635" width="56.42578125" customWidth="1"/>
    <col min="5636" max="5636" width="23" bestFit="1" customWidth="1"/>
    <col min="5637" max="5637" width="15.7109375" bestFit="1" customWidth="1"/>
    <col min="5889" max="5889" width="14.7109375" bestFit="1" customWidth="1"/>
    <col min="5890" max="5890" width="43.28515625" customWidth="1"/>
    <col min="5891" max="5891" width="56.42578125" customWidth="1"/>
    <col min="5892" max="5892" width="23" bestFit="1" customWidth="1"/>
    <col min="5893" max="5893" width="15.7109375" bestFit="1" customWidth="1"/>
    <col min="6145" max="6145" width="14.7109375" bestFit="1" customWidth="1"/>
    <col min="6146" max="6146" width="43.28515625" customWidth="1"/>
    <col min="6147" max="6147" width="56.42578125" customWidth="1"/>
    <col min="6148" max="6148" width="23" bestFit="1" customWidth="1"/>
    <col min="6149" max="6149" width="15.7109375" bestFit="1" customWidth="1"/>
    <col min="6401" max="6401" width="14.7109375" bestFit="1" customWidth="1"/>
    <col min="6402" max="6402" width="43.28515625" customWidth="1"/>
    <col min="6403" max="6403" width="56.42578125" customWidth="1"/>
    <col min="6404" max="6404" width="23" bestFit="1" customWidth="1"/>
    <col min="6405" max="6405" width="15.7109375" bestFit="1" customWidth="1"/>
    <col min="6657" max="6657" width="14.7109375" bestFit="1" customWidth="1"/>
    <col min="6658" max="6658" width="43.28515625" customWidth="1"/>
    <col min="6659" max="6659" width="56.42578125" customWidth="1"/>
    <col min="6660" max="6660" width="23" bestFit="1" customWidth="1"/>
    <col min="6661" max="6661" width="15.7109375" bestFit="1" customWidth="1"/>
    <col min="6913" max="6913" width="14.7109375" bestFit="1" customWidth="1"/>
    <col min="6914" max="6914" width="43.28515625" customWidth="1"/>
    <col min="6915" max="6915" width="56.42578125" customWidth="1"/>
    <col min="6916" max="6916" width="23" bestFit="1" customWidth="1"/>
    <col min="6917" max="6917" width="15.7109375" bestFit="1" customWidth="1"/>
    <col min="7169" max="7169" width="14.7109375" bestFit="1" customWidth="1"/>
    <col min="7170" max="7170" width="43.28515625" customWidth="1"/>
    <col min="7171" max="7171" width="56.42578125" customWidth="1"/>
    <col min="7172" max="7172" width="23" bestFit="1" customWidth="1"/>
    <col min="7173" max="7173" width="15.7109375" bestFit="1" customWidth="1"/>
    <col min="7425" max="7425" width="14.7109375" bestFit="1" customWidth="1"/>
    <col min="7426" max="7426" width="43.28515625" customWidth="1"/>
    <col min="7427" max="7427" width="56.42578125" customWidth="1"/>
    <col min="7428" max="7428" width="23" bestFit="1" customWidth="1"/>
    <col min="7429" max="7429" width="15.7109375" bestFit="1" customWidth="1"/>
    <col min="7681" max="7681" width="14.7109375" bestFit="1" customWidth="1"/>
    <col min="7682" max="7682" width="43.28515625" customWidth="1"/>
    <col min="7683" max="7683" width="56.42578125" customWidth="1"/>
    <col min="7684" max="7684" width="23" bestFit="1" customWidth="1"/>
    <col min="7685" max="7685" width="15.7109375" bestFit="1" customWidth="1"/>
    <col min="7937" max="7937" width="14.7109375" bestFit="1" customWidth="1"/>
    <col min="7938" max="7938" width="43.28515625" customWidth="1"/>
    <col min="7939" max="7939" width="56.42578125" customWidth="1"/>
    <col min="7940" max="7940" width="23" bestFit="1" customWidth="1"/>
    <col min="7941" max="7941" width="15.7109375" bestFit="1" customWidth="1"/>
    <col min="8193" max="8193" width="14.7109375" bestFit="1" customWidth="1"/>
    <col min="8194" max="8194" width="43.28515625" customWidth="1"/>
    <col min="8195" max="8195" width="56.42578125" customWidth="1"/>
    <col min="8196" max="8196" width="23" bestFit="1" customWidth="1"/>
    <col min="8197" max="8197" width="15.7109375" bestFit="1" customWidth="1"/>
    <col min="8449" max="8449" width="14.7109375" bestFit="1" customWidth="1"/>
    <col min="8450" max="8450" width="43.28515625" customWidth="1"/>
    <col min="8451" max="8451" width="56.42578125" customWidth="1"/>
    <col min="8452" max="8452" width="23" bestFit="1" customWidth="1"/>
    <col min="8453" max="8453" width="15.7109375" bestFit="1" customWidth="1"/>
    <col min="8705" max="8705" width="14.7109375" bestFit="1" customWidth="1"/>
    <col min="8706" max="8706" width="43.28515625" customWidth="1"/>
    <col min="8707" max="8707" width="56.42578125" customWidth="1"/>
    <col min="8708" max="8708" width="23" bestFit="1" customWidth="1"/>
    <col min="8709" max="8709" width="15.7109375" bestFit="1" customWidth="1"/>
    <col min="8961" max="8961" width="14.7109375" bestFit="1" customWidth="1"/>
    <col min="8962" max="8962" width="43.28515625" customWidth="1"/>
    <col min="8963" max="8963" width="56.42578125" customWidth="1"/>
    <col min="8964" max="8964" width="23" bestFit="1" customWidth="1"/>
    <col min="8965" max="8965" width="15.7109375" bestFit="1" customWidth="1"/>
    <col min="9217" max="9217" width="14.7109375" bestFit="1" customWidth="1"/>
    <col min="9218" max="9218" width="43.28515625" customWidth="1"/>
    <col min="9219" max="9219" width="56.42578125" customWidth="1"/>
    <col min="9220" max="9220" width="23" bestFit="1" customWidth="1"/>
    <col min="9221" max="9221" width="15.7109375" bestFit="1" customWidth="1"/>
    <col min="9473" max="9473" width="14.7109375" bestFit="1" customWidth="1"/>
    <col min="9474" max="9474" width="43.28515625" customWidth="1"/>
    <col min="9475" max="9475" width="56.42578125" customWidth="1"/>
    <col min="9476" max="9476" width="23" bestFit="1" customWidth="1"/>
    <col min="9477" max="9477" width="15.7109375" bestFit="1" customWidth="1"/>
    <col min="9729" max="9729" width="14.7109375" bestFit="1" customWidth="1"/>
    <col min="9730" max="9730" width="43.28515625" customWidth="1"/>
    <col min="9731" max="9731" width="56.42578125" customWidth="1"/>
    <col min="9732" max="9732" width="23" bestFit="1" customWidth="1"/>
    <col min="9733" max="9733" width="15.7109375" bestFit="1" customWidth="1"/>
    <col min="9985" max="9985" width="14.7109375" bestFit="1" customWidth="1"/>
    <col min="9986" max="9986" width="43.28515625" customWidth="1"/>
    <col min="9987" max="9987" width="56.42578125" customWidth="1"/>
    <col min="9988" max="9988" width="23" bestFit="1" customWidth="1"/>
    <col min="9989" max="9989" width="15.7109375" bestFit="1" customWidth="1"/>
    <col min="10241" max="10241" width="14.7109375" bestFit="1" customWidth="1"/>
    <col min="10242" max="10242" width="43.28515625" customWidth="1"/>
    <col min="10243" max="10243" width="56.42578125" customWidth="1"/>
    <col min="10244" max="10244" width="23" bestFit="1" customWidth="1"/>
    <col min="10245" max="10245" width="15.7109375" bestFit="1" customWidth="1"/>
    <col min="10497" max="10497" width="14.7109375" bestFit="1" customWidth="1"/>
    <col min="10498" max="10498" width="43.28515625" customWidth="1"/>
    <col min="10499" max="10499" width="56.42578125" customWidth="1"/>
    <col min="10500" max="10500" width="23" bestFit="1" customWidth="1"/>
    <col min="10501" max="10501" width="15.7109375" bestFit="1" customWidth="1"/>
    <col min="10753" max="10753" width="14.7109375" bestFit="1" customWidth="1"/>
    <col min="10754" max="10754" width="43.28515625" customWidth="1"/>
    <col min="10755" max="10755" width="56.42578125" customWidth="1"/>
    <col min="10756" max="10756" width="23" bestFit="1" customWidth="1"/>
    <col min="10757" max="10757" width="15.7109375" bestFit="1" customWidth="1"/>
    <col min="11009" max="11009" width="14.7109375" bestFit="1" customWidth="1"/>
    <col min="11010" max="11010" width="43.28515625" customWidth="1"/>
    <col min="11011" max="11011" width="56.42578125" customWidth="1"/>
    <col min="11012" max="11012" width="23" bestFit="1" customWidth="1"/>
    <col min="11013" max="11013" width="15.7109375" bestFit="1" customWidth="1"/>
    <col min="11265" max="11265" width="14.7109375" bestFit="1" customWidth="1"/>
    <col min="11266" max="11266" width="43.28515625" customWidth="1"/>
    <col min="11267" max="11267" width="56.42578125" customWidth="1"/>
    <col min="11268" max="11268" width="23" bestFit="1" customWidth="1"/>
    <col min="11269" max="11269" width="15.7109375" bestFit="1" customWidth="1"/>
    <col min="11521" max="11521" width="14.7109375" bestFit="1" customWidth="1"/>
    <col min="11522" max="11522" width="43.28515625" customWidth="1"/>
    <col min="11523" max="11523" width="56.42578125" customWidth="1"/>
    <col min="11524" max="11524" width="23" bestFit="1" customWidth="1"/>
    <col min="11525" max="11525" width="15.7109375" bestFit="1" customWidth="1"/>
    <col min="11777" max="11777" width="14.7109375" bestFit="1" customWidth="1"/>
    <col min="11778" max="11778" width="43.28515625" customWidth="1"/>
    <col min="11779" max="11779" width="56.42578125" customWidth="1"/>
    <col min="11780" max="11780" width="23" bestFit="1" customWidth="1"/>
    <col min="11781" max="11781" width="15.7109375" bestFit="1" customWidth="1"/>
    <col min="12033" max="12033" width="14.7109375" bestFit="1" customWidth="1"/>
    <col min="12034" max="12034" width="43.28515625" customWidth="1"/>
    <col min="12035" max="12035" width="56.42578125" customWidth="1"/>
    <col min="12036" max="12036" width="23" bestFit="1" customWidth="1"/>
    <col min="12037" max="12037" width="15.7109375" bestFit="1" customWidth="1"/>
    <col min="12289" max="12289" width="14.7109375" bestFit="1" customWidth="1"/>
    <col min="12290" max="12290" width="43.28515625" customWidth="1"/>
    <col min="12291" max="12291" width="56.42578125" customWidth="1"/>
    <col min="12292" max="12292" width="23" bestFit="1" customWidth="1"/>
    <col min="12293" max="12293" width="15.7109375" bestFit="1" customWidth="1"/>
    <col min="12545" max="12545" width="14.7109375" bestFit="1" customWidth="1"/>
    <col min="12546" max="12546" width="43.28515625" customWidth="1"/>
    <col min="12547" max="12547" width="56.42578125" customWidth="1"/>
    <col min="12548" max="12548" width="23" bestFit="1" customWidth="1"/>
    <col min="12549" max="12549" width="15.7109375" bestFit="1" customWidth="1"/>
    <col min="12801" max="12801" width="14.7109375" bestFit="1" customWidth="1"/>
    <col min="12802" max="12802" width="43.28515625" customWidth="1"/>
    <col min="12803" max="12803" width="56.42578125" customWidth="1"/>
    <col min="12804" max="12804" width="23" bestFit="1" customWidth="1"/>
    <col min="12805" max="12805" width="15.7109375" bestFit="1" customWidth="1"/>
    <col min="13057" max="13057" width="14.7109375" bestFit="1" customWidth="1"/>
    <col min="13058" max="13058" width="43.28515625" customWidth="1"/>
    <col min="13059" max="13059" width="56.42578125" customWidth="1"/>
    <col min="13060" max="13060" width="23" bestFit="1" customWidth="1"/>
    <col min="13061" max="13061" width="15.7109375" bestFit="1" customWidth="1"/>
    <col min="13313" max="13313" width="14.7109375" bestFit="1" customWidth="1"/>
    <col min="13314" max="13314" width="43.28515625" customWidth="1"/>
    <col min="13315" max="13315" width="56.42578125" customWidth="1"/>
    <col min="13316" max="13316" width="23" bestFit="1" customWidth="1"/>
    <col min="13317" max="13317" width="15.7109375" bestFit="1" customWidth="1"/>
    <col min="13569" max="13569" width="14.7109375" bestFit="1" customWidth="1"/>
    <col min="13570" max="13570" width="43.28515625" customWidth="1"/>
    <col min="13571" max="13571" width="56.42578125" customWidth="1"/>
    <col min="13572" max="13572" width="23" bestFit="1" customWidth="1"/>
    <col min="13573" max="13573" width="15.7109375" bestFit="1" customWidth="1"/>
    <col min="13825" max="13825" width="14.7109375" bestFit="1" customWidth="1"/>
    <col min="13826" max="13826" width="43.28515625" customWidth="1"/>
    <col min="13827" max="13827" width="56.42578125" customWidth="1"/>
    <col min="13828" max="13828" width="23" bestFit="1" customWidth="1"/>
    <col min="13829" max="13829" width="15.7109375" bestFit="1" customWidth="1"/>
    <col min="14081" max="14081" width="14.7109375" bestFit="1" customWidth="1"/>
    <col min="14082" max="14082" width="43.28515625" customWidth="1"/>
    <col min="14083" max="14083" width="56.42578125" customWidth="1"/>
    <col min="14084" max="14084" width="23" bestFit="1" customWidth="1"/>
    <col min="14085" max="14085" width="15.7109375" bestFit="1" customWidth="1"/>
    <col min="14337" max="14337" width="14.7109375" bestFit="1" customWidth="1"/>
    <col min="14338" max="14338" width="43.28515625" customWidth="1"/>
    <col min="14339" max="14339" width="56.42578125" customWidth="1"/>
    <col min="14340" max="14340" width="23" bestFit="1" customWidth="1"/>
    <col min="14341" max="14341" width="15.7109375" bestFit="1" customWidth="1"/>
    <col min="14593" max="14593" width="14.7109375" bestFit="1" customWidth="1"/>
    <col min="14594" max="14594" width="43.28515625" customWidth="1"/>
    <col min="14595" max="14595" width="56.42578125" customWidth="1"/>
    <col min="14596" max="14596" width="23" bestFit="1" customWidth="1"/>
    <col min="14597" max="14597" width="15.7109375" bestFit="1" customWidth="1"/>
    <col min="14849" max="14849" width="14.7109375" bestFit="1" customWidth="1"/>
    <col min="14850" max="14850" width="43.28515625" customWidth="1"/>
    <col min="14851" max="14851" width="56.42578125" customWidth="1"/>
    <col min="14852" max="14852" width="23" bestFit="1" customWidth="1"/>
    <col min="14853" max="14853" width="15.7109375" bestFit="1" customWidth="1"/>
    <col min="15105" max="15105" width="14.7109375" bestFit="1" customWidth="1"/>
    <col min="15106" max="15106" width="43.28515625" customWidth="1"/>
    <col min="15107" max="15107" width="56.42578125" customWidth="1"/>
    <col min="15108" max="15108" width="23" bestFit="1" customWidth="1"/>
    <col min="15109" max="15109" width="15.7109375" bestFit="1" customWidth="1"/>
    <col min="15361" max="15361" width="14.7109375" bestFit="1" customWidth="1"/>
    <col min="15362" max="15362" width="43.28515625" customWidth="1"/>
    <col min="15363" max="15363" width="56.42578125" customWidth="1"/>
    <col min="15364" max="15364" width="23" bestFit="1" customWidth="1"/>
    <col min="15365" max="15365" width="15.7109375" bestFit="1" customWidth="1"/>
    <col min="15617" max="15617" width="14.7109375" bestFit="1" customWidth="1"/>
    <col min="15618" max="15618" width="43.28515625" customWidth="1"/>
    <col min="15619" max="15619" width="56.42578125" customWidth="1"/>
    <col min="15620" max="15620" width="23" bestFit="1" customWidth="1"/>
    <col min="15621" max="15621" width="15.7109375" bestFit="1" customWidth="1"/>
    <col min="15873" max="15873" width="14.7109375" bestFit="1" customWidth="1"/>
    <col min="15874" max="15874" width="43.28515625" customWidth="1"/>
    <col min="15875" max="15875" width="56.42578125" customWidth="1"/>
    <col min="15876" max="15876" width="23" bestFit="1" customWidth="1"/>
    <col min="15877" max="15877" width="15.7109375" bestFit="1" customWidth="1"/>
    <col min="16129" max="16129" width="14.7109375" bestFit="1" customWidth="1"/>
    <col min="16130" max="16130" width="43.28515625" customWidth="1"/>
    <col min="16131" max="16131" width="56.42578125" customWidth="1"/>
    <col min="16132" max="16132" width="23" bestFit="1" customWidth="1"/>
    <col min="16133" max="16133" width="15.7109375" bestFit="1" customWidth="1"/>
  </cols>
  <sheetData>
    <row r="1" spans="1:6" s="13" customFormat="1" ht="25.5">
      <c r="A1" s="11" t="s">
        <v>0</v>
      </c>
      <c r="B1" s="12" t="s">
        <v>107</v>
      </c>
      <c r="C1" s="12" t="s">
        <v>108</v>
      </c>
      <c r="D1" s="11" t="s">
        <v>109</v>
      </c>
      <c r="E1" s="12" t="s">
        <v>1057</v>
      </c>
      <c r="F1" s="162" t="s">
        <v>198</v>
      </c>
    </row>
    <row r="2" spans="1:6" ht="24.75">
      <c r="A2" s="18" t="s">
        <v>147</v>
      </c>
      <c r="B2" s="14" t="s">
        <v>132</v>
      </c>
      <c r="C2" s="14" t="s">
        <v>148</v>
      </c>
      <c r="D2" s="15">
        <v>42583</v>
      </c>
      <c r="E2" s="15" t="s">
        <v>1058</v>
      </c>
      <c r="F2" s="5" t="s">
        <v>199</v>
      </c>
    </row>
    <row r="3" spans="1:6" ht="24.75">
      <c r="A3" s="16" t="s">
        <v>111</v>
      </c>
      <c r="B3" s="14" t="s">
        <v>112</v>
      </c>
      <c r="C3" s="14" t="s">
        <v>113</v>
      </c>
      <c r="D3" s="15">
        <v>39426</v>
      </c>
      <c r="E3" s="15" t="s">
        <v>1059</v>
      </c>
      <c r="F3" s="5" t="s">
        <v>200</v>
      </c>
    </row>
    <row r="4" spans="1:6">
      <c r="A4" s="16" t="s">
        <v>150</v>
      </c>
      <c r="B4" s="14" t="s">
        <v>151</v>
      </c>
      <c r="C4" s="14" t="s">
        <v>239</v>
      </c>
      <c r="D4" s="15">
        <v>42556</v>
      </c>
      <c r="E4" s="15" t="s">
        <v>1058</v>
      </c>
      <c r="F4" s="5" t="s">
        <v>201</v>
      </c>
    </row>
    <row r="5" spans="1:6">
      <c r="A5" s="16" t="s">
        <v>154</v>
      </c>
      <c r="B5" s="14" t="s">
        <v>155</v>
      </c>
      <c r="C5" s="14" t="s">
        <v>156</v>
      </c>
      <c r="D5" s="15">
        <v>42614</v>
      </c>
      <c r="E5" s="15" t="s">
        <v>1058</v>
      </c>
      <c r="F5" s="5" t="s">
        <v>202</v>
      </c>
    </row>
    <row r="6" spans="1:6" ht="24.75">
      <c r="A6" s="16" t="s">
        <v>157</v>
      </c>
      <c r="B6" s="14" t="s">
        <v>158</v>
      </c>
      <c r="C6" s="14" t="s">
        <v>159</v>
      </c>
      <c r="D6" s="15">
        <v>42542</v>
      </c>
      <c r="E6" s="15" t="s">
        <v>1060</v>
      </c>
      <c r="F6" s="5" t="s">
        <v>203</v>
      </c>
    </row>
    <row r="7" spans="1:6" s="110" customFormat="1" ht="24.75">
      <c r="A7" s="23" t="s">
        <v>114</v>
      </c>
      <c r="B7" s="24" t="s">
        <v>115</v>
      </c>
      <c r="C7" s="24" t="s">
        <v>236</v>
      </c>
      <c r="D7" s="25">
        <v>41302</v>
      </c>
      <c r="E7" s="25" t="s">
        <v>1061</v>
      </c>
      <c r="F7" s="163" t="s">
        <v>204</v>
      </c>
    </row>
    <row r="8" spans="1:6" ht="24.75">
      <c r="A8" s="16" t="s">
        <v>116</v>
      </c>
      <c r="B8" s="14" t="s">
        <v>117</v>
      </c>
      <c r="C8" s="14" t="s">
        <v>118</v>
      </c>
      <c r="D8" s="15">
        <v>42030</v>
      </c>
      <c r="E8" s="15" t="s">
        <v>1062</v>
      </c>
      <c r="F8" s="5" t="s">
        <v>205</v>
      </c>
    </row>
    <row r="9" spans="1:6">
      <c r="A9" s="16" t="s">
        <v>120</v>
      </c>
      <c r="B9" s="14" t="s">
        <v>121</v>
      </c>
      <c r="C9" s="14" t="s">
        <v>122</v>
      </c>
      <c r="D9" s="15">
        <v>42052</v>
      </c>
      <c r="E9" s="15" t="s">
        <v>1063</v>
      </c>
      <c r="F9" s="5" t="s">
        <v>206</v>
      </c>
    </row>
    <row r="10" spans="1:6">
      <c r="A10" s="16" t="s">
        <v>161</v>
      </c>
      <c r="B10" s="14" t="s">
        <v>162</v>
      </c>
      <c r="C10" s="14" t="s">
        <v>237</v>
      </c>
      <c r="D10" s="15">
        <v>42416</v>
      </c>
      <c r="E10" s="15" t="s">
        <v>1064</v>
      </c>
      <c r="F10" s="5" t="s">
        <v>207</v>
      </c>
    </row>
    <row r="11" spans="1:6" ht="24.75">
      <c r="A11" s="16" t="s">
        <v>123</v>
      </c>
      <c r="B11" s="14" t="s">
        <v>117</v>
      </c>
      <c r="C11" s="14" t="s">
        <v>236</v>
      </c>
      <c r="D11" s="15">
        <v>38174</v>
      </c>
      <c r="E11" s="15" t="s">
        <v>1065</v>
      </c>
      <c r="F11" s="5" t="s">
        <v>208</v>
      </c>
    </row>
    <row r="12" spans="1:6" ht="24.75">
      <c r="A12" s="16" t="s">
        <v>124</v>
      </c>
      <c r="B12" s="14" t="s">
        <v>125</v>
      </c>
      <c r="C12" s="14" t="s">
        <v>126</v>
      </c>
      <c r="D12" s="15">
        <v>41598</v>
      </c>
      <c r="E12" s="15" t="s">
        <v>1066</v>
      </c>
      <c r="F12" s="5" t="s">
        <v>209</v>
      </c>
    </row>
    <row r="13" spans="1:6">
      <c r="A13" s="23" t="s">
        <v>127</v>
      </c>
      <c r="B13" s="24" t="s">
        <v>128</v>
      </c>
      <c r="C13" s="24" t="s">
        <v>129</v>
      </c>
      <c r="D13" s="25">
        <v>39755</v>
      </c>
      <c r="E13" s="25" t="s">
        <v>1067</v>
      </c>
      <c r="F13" s="5" t="s">
        <v>210</v>
      </c>
    </row>
    <row r="14" spans="1:6" s="110" customFormat="1" ht="24.75">
      <c r="A14" s="23" t="s">
        <v>163</v>
      </c>
      <c r="B14" s="24" t="s">
        <v>117</v>
      </c>
      <c r="C14" s="24" t="s">
        <v>164</v>
      </c>
      <c r="D14" s="25">
        <v>42450</v>
      </c>
      <c r="E14" s="25" t="s">
        <v>1068</v>
      </c>
      <c r="F14" s="163" t="s">
        <v>250</v>
      </c>
    </row>
    <row r="15" spans="1:6">
      <c r="A15" s="23" t="s">
        <v>246</v>
      </c>
      <c r="B15" s="24" t="s">
        <v>247</v>
      </c>
      <c r="C15" s="24" t="s">
        <v>248</v>
      </c>
      <c r="D15" s="25">
        <v>42996</v>
      </c>
      <c r="E15" s="25" t="s">
        <v>261</v>
      </c>
      <c r="F15" s="163" t="s">
        <v>261</v>
      </c>
    </row>
    <row r="16" spans="1:6">
      <c r="A16" s="16" t="s">
        <v>130</v>
      </c>
      <c r="B16" s="18" t="s">
        <v>131</v>
      </c>
      <c r="C16" s="18" t="s">
        <v>237</v>
      </c>
      <c r="D16" s="15">
        <v>34938</v>
      </c>
      <c r="E16" s="15" t="s">
        <v>1069</v>
      </c>
      <c r="F16" s="5" t="s">
        <v>211</v>
      </c>
    </row>
    <row r="17" spans="1:6">
      <c r="A17" s="16" t="s">
        <v>165</v>
      </c>
      <c r="B17" s="18" t="s">
        <v>166</v>
      </c>
      <c r="C17" s="18" t="s">
        <v>167</v>
      </c>
      <c r="D17" s="15">
        <v>42416</v>
      </c>
      <c r="E17" s="15" t="s">
        <v>1064</v>
      </c>
      <c r="F17" s="5" t="s">
        <v>207</v>
      </c>
    </row>
    <row r="18" spans="1:6" ht="24.75">
      <c r="A18" s="16" t="s">
        <v>168</v>
      </c>
      <c r="B18" s="18" t="s">
        <v>169</v>
      </c>
      <c r="C18" s="18" t="s">
        <v>236</v>
      </c>
      <c r="D18" s="15">
        <v>42331</v>
      </c>
      <c r="E18" s="15" t="s">
        <v>1070</v>
      </c>
      <c r="F18" s="5" t="s">
        <v>212</v>
      </c>
    </row>
    <row r="19" spans="1:6" ht="24.75">
      <c r="A19" s="16" t="s">
        <v>170</v>
      </c>
      <c r="B19" s="18" t="s">
        <v>171</v>
      </c>
      <c r="C19" s="18" t="s">
        <v>172</v>
      </c>
      <c r="D19" s="15">
        <v>42541</v>
      </c>
      <c r="E19" s="15" t="s">
        <v>1071</v>
      </c>
      <c r="F19" s="5" t="s">
        <v>213</v>
      </c>
    </row>
    <row r="20" spans="1:6" ht="36.75">
      <c r="A20" s="16" t="s">
        <v>173</v>
      </c>
      <c r="B20" s="18" t="s">
        <v>174</v>
      </c>
      <c r="C20" s="18" t="s">
        <v>238</v>
      </c>
      <c r="D20" s="15">
        <v>42605</v>
      </c>
      <c r="E20" s="15" t="s">
        <v>1058</v>
      </c>
      <c r="F20" s="5" t="s">
        <v>214</v>
      </c>
    </row>
    <row r="21" spans="1:6">
      <c r="A21" s="16" t="s">
        <v>233</v>
      </c>
      <c r="B21" s="18" t="s">
        <v>235</v>
      </c>
      <c r="C21" s="18" t="s">
        <v>234</v>
      </c>
      <c r="D21" s="15">
        <v>37347</v>
      </c>
      <c r="E21" s="15" t="s">
        <v>1072</v>
      </c>
      <c r="F21" s="5" t="s">
        <v>262</v>
      </c>
    </row>
    <row r="22" spans="1:6">
      <c r="A22" s="23" t="s">
        <v>175</v>
      </c>
      <c r="B22" s="27" t="s">
        <v>176</v>
      </c>
      <c r="C22" s="27" t="s">
        <v>177</v>
      </c>
      <c r="D22" s="25">
        <v>42541</v>
      </c>
      <c r="E22" s="25" t="s">
        <v>1071</v>
      </c>
      <c r="F22" s="5" t="s">
        <v>213</v>
      </c>
    </row>
    <row r="23" spans="1:6" ht="24.75">
      <c r="A23" s="16" t="s">
        <v>133</v>
      </c>
      <c r="B23" s="18" t="s">
        <v>134</v>
      </c>
      <c r="C23" s="18" t="s">
        <v>236</v>
      </c>
      <c r="D23" s="15">
        <v>33482</v>
      </c>
      <c r="E23" s="15" t="s">
        <v>1073</v>
      </c>
      <c r="F23" s="5" t="s">
        <v>215</v>
      </c>
    </row>
    <row r="24" spans="1:6" s="110" customFormat="1">
      <c r="A24" s="23" t="s">
        <v>243</v>
      </c>
      <c r="B24" s="27" t="s">
        <v>244</v>
      </c>
      <c r="C24" s="27" t="s">
        <v>245</v>
      </c>
      <c r="D24" s="25">
        <v>42690</v>
      </c>
      <c r="E24" s="25" t="s">
        <v>261</v>
      </c>
      <c r="F24" s="163" t="s">
        <v>249</v>
      </c>
    </row>
    <row r="25" spans="1:6">
      <c r="A25" s="16" t="s">
        <v>136</v>
      </c>
      <c r="B25" s="18" t="s">
        <v>160</v>
      </c>
      <c r="C25" s="18" t="s">
        <v>239</v>
      </c>
      <c r="D25" s="15">
        <v>41182</v>
      </c>
      <c r="E25" s="15" t="s">
        <v>1074</v>
      </c>
      <c r="F25" s="5" t="s">
        <v>216</v>
      </c>
    </row>
    <row r="26" spans="1:6" ht="24.75">
      <c r="A26" s="16" t="s">
        <v>137</v>
      </c>
      <c r="B26" s="18" t="s">
        <v>178</v>
      </c>
      <c r="C26" s="18" t="s">
        <v>236</v>
      </c>
      <c r="D26" s="15">
        <v>41897</v>
      </c>
      <c r="E26" s="15" t="s">
        <v>1075</v>
      </c>
      <c r="F26" s="5" t="s">
        <v>217</v>
      </c>
    </row>
    <row r="27" spans="1:6">
      <c r="A27" s="16" t="s">
        <v>138</v>
      </c>
      <c r="B27" s="18" t="s">
        <v>139</v>
      </c>
      <c r="C27" s="18" t="s">
        <v>140</v>
      </c>
      <c r="D27" s="15">
        <v>36404</v>
      </c>
      <c r="E27" s="15" t="s">
        <v>1076</v>
      </c>
      <c r="F27" s="5" t="s">
        <v>218</v>
      </c>
    </row>
    <row r="28" spans="1:6">
      <c r="A28" s="16" t="s">
        <v>141</v>
      </c>
      <c r="B28" s="18" t="s">
        <v>142</v>
      </c>
      <c r="C28" s="18" t="s">
        <v>140</v>
      </c>
      <c r="D28" s="15">
        <v>42185</v>
      </c>
      <c r="E28" s="15" t="s">
        <v>1077</v>
      </c>
      <c r="F28" s="5" t="s">
        <v>219</v>
      </c>
    </row>
    <row r="29" spans="1:6" ht="24.75">
      <c r="A29" s="16" t="s">
        <v>143</v>
      </c>
      <c r="B29" s="18" t="s">
        <v>240</v>
      </c>
      <c r="C29" s="18" t="s">
        <v>241</v>
      </c>
      <c r="D29" s="15">
        <v>42250</v>
      </c>
      <c r="E29" s="15" t="s">
        <v>1078</v>
      </c>
      <c r="F29" s="5" t="s">
        <v>220</v>
      </c>
    </row>
    <row r="30" spans="1:6">
      <c r="A30" s="16" t="s">
        <v>144</v>
      </c>
      <c r="B30" s="19" t="s">
        <v>119</v>
      </c>
      <c r="C30" s="18" t="s">
        <v>242</v>
      </c>
      <c r="D30" s="15">
        <v>42144</v>
      </c>
      <c r="E30" s="15" t="s">
        <v>1079</v>
      </c>
      <c r="F30" s="5" t="s">
        <v>221</v>
      </c>
    </row>
    <row r="31" spans="1:6">
      <c r="D31" s="7"/>
      <c r="E31" s="7"/>
    </row>
  </sheetData>
  <pageMargins left="0.7" right="0.7" top="0.92466666666666664" bottom="0.75" header="0.3" footer="0.3"/>
  <pageSetup scale="68" orientation="landscape" r:id="rId1"/>
  <headerFooter>
    <oddHeader xml:space="preserve">&amp;C&amp;"-,Bold"&amp;14Cape Cod Community College MCCC Article 2.06 - October 15, 2017Full-time Professional Staff Unit Seniority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7"/>
  <sheetViews>
    <sheetView view="pageLayout" workbookViewId="0">
      <selection activeCell="A2" sqref="A2"/>
    </sheetView>
  </sheetViews>
  <sheetFormatPr defaultRowHeight="15"/>
  <cols>
    <col min="1" max="1" width="20.28515625" customWidth="1"/>
    <col min="2" max="2" width="20.7109375" style="8" bestFit="1" customWidth="1"/>
    <col min="3" max="3" width="19.140625" style="8" customWidth="1"/>
    <col min="4" max="4" width="18.5703125" style="8" customWidth="1"/>
    <col min="5" max="5" width="16.85546875" style="8" customWidth="1"/>
    <col min="6" max="6" width="16.5703125" style="8" customWidth="1"/>
    <col min="257" max="257" width="20.28515625" customWidth="1"/>
    <col min="258" max="258" width="20.7109375" bestFit="1" customWidth="1"/>
    <col min="259" max="259" width="19.140625" customWidth="1"/>
    <col min="260" max="260" width="18.5703125" customWidth="1"/>
    <col min="261" max="261" width="16.85546875" customWidth="1"/>
    <col min="262" max="262" width="16.5703125" customWidth="1"/>
    <col min="513" max="513" width="20.28515625" customWidth="1"/>
    <col min="514" max="514" width="20.7109375" bestFit="1" customWidth="1"/>
    <col min="515" max="515" width="19.140625" customWidth="1"/>
    <col min="516" max="516" width="18.5703125" customWidth="1"/>
    <col min="517" max="517" width="16.85546875" customWidth="1"/>
    <col min="518" max="518" width="16.5703125" customWidth="1"/>
    <col min="769" max="769" width="20.28515625" customWidth="1"/>
    <col min="770" max="770" width="20.7109375" bestFit="1" customWidth="1"/>
    <col min="771" max="771" width="19.140625" customWidth="1"/>
    <col min="772" max="772" width="18.5703125" customWidth="1"/>
    <col min="773" max="773" width="16.85546875" customWidth="1"/>
    <col min="774" max="774" width="16.5703125" customWidth="1"/>
    <col min="1025" max="1025" width="20.28515625" customWidth="1"/>
    <col min="1026" max="1026" width="20.7109375" bestFit="1" customWidth="1"/>
    <col min="1027" max="1027" width="19.140625" customWidth="1"/>
    <col min="1028" max="1028" width="18.5703125" customWidth="1"/>
    <col min="1029" max="1029" width="16.85546875" customWidth="1"/>
    <col min="1030" max="1030" width="16.5703125" customWidth="1"/>
    <col min="1281" max="1281" width="20.28515625" customWidth="1"/>
    <col min="1282" max="1282" width="20.7109375" bestFit="1" customWidth="1"/>
    <col min="1283" max="1283" width="19.140625" customWidth="1"/>
    <col min="1284" max="1284" width="18.5703125" customWidth="1"/>
    <col min="1285" max="1285" width="16.85546875" customWidth="1"/>
    <col min="1286" max="1286" width="16.5703125" customWidth="1"/>
    <col min="1537" max="1537" width="20.28515625" customWidth="1"/>
    <col min="1538" max="1538" width="20.7109375" bestFit="1" customWidth="1"/>
    <col min="1539" max="1539" width="19.140625" customWidth="1"/>
    <col min="1540" max="1540" width="18.5703125" customWidth="1"/>
    <col min="1541" max="1541" width="16.85546875" customWidth="1"/>
    <col min="1542" max="1542" width="16.5703125" customWidth="1"/>
    <col min="1793" max="1793" width="20.28515625" customWidth="1"/>
    <col min="1794" max="1794" width="20.7109375" bestFit="1" customWidth="1"/>
    <col min="1795" max="1795" width="19.140625" customWidth="1"/>
    <col min="1796" max="1796" width="18.5703125" customWidth="1"/>
    <col min="1797" max="1797" width="16.85546875" customWidth="1"/>
    <col min="1798" max="1798" width="16.5703125" customWidth="1"/>
    <col min="2049" max="2049" width="20.28515625" customWidth="1"/>
    <col min="2050" max="2050" width="20.7109375" bestFit="1" customWidth="1"/>
    <col min="2051" max="2051" width="19.140625" customWidth="1"/>
    <col min="2052" max="2052" width="18.5703125" customWidth="1"/>
    <col min="2053" max="2053" width="16.85546875" customWidth="1"/>
    <col min="2054" max="2054" width="16.5703125" customWidth="1"/>
    <col min="2305" max="2305" width="20.28515625" customWidth="1"/>
    <col min="2306" max="2306" width="20.7109375" bestFit="1" customWidth="1"/>
    <col min="2307" max="2307" width="19.140625" customWidth="1"/>
    <col min="2308" max="2308" width="18.5703125" customWidth="1"/>
    <col min="2309" max="2309" width="16.85546875" customWidth="1"/>
    <col min="2310" max="2310" width="16.5703125" customWidth="1"/>
    <col min="2561" max="2561" width="20.28515625" customWidth="1"/>
    <col min="2562" max="2562" width="20.7109375" bestFit="1" customWidth="1"/>
    <col min="2563" max="2563" width="19.140625" customWidth="1"/>
    <col min="2564" max="2564" width="18.5703125" customWidth="1"/>
    <col min="2565" max="2565" width="16.85546875" customWidth="1"/>
    <col min="2566" max="2566" width="16.5703125" customWidth="1"/>
    <col min="2817" max="2817" width="20.28515625" customWidth="1"/>
    <col min="2818" max="2818" width="20.7109375" bestFit="1" customWidth="1"/>
    <col min="2819" max="2819" width="19.140625" customWidth="1"/>
    <col min="2820" max="2820" width="18.5703125" customWidth="1"/>
    <col min="2821" max="2821" width="16.85546875" customWidth="1"/>
    <col min="2822" max="2822" width="16.5703125" customWidth="1"/>
    <col min="3073" max="3073" width="20.28515625" customWidth="1"/>
    <col min="3074" max="3074" width="20.7109375" bestFit="1" customWidth="1"/>
    <col min="3075" max="3075" width="19.140625" customWidth="1"/>
    <col min="3076" max="3076" width="18.5703125" customWidth="1"/>
    <col min="3077" max="3077" width="16.85546875" customWidth="1"/>
    <col min="3078" max="3078" width="16.5703125" customWidth="1"/>
    <col min="3329" max="3329" width="20.28515625" customWidth="1"/>
    <col min="3330" max="3330" width="20.7109375" bestFit="1" customWidth="1"/>
    <col min="3331" max="3331" width="19.140625" customWidth="1"/>
    <col min="3332" max="3332" width="18.5703125" customWidth="1"/>
    <col min="3333" max="3333" width="16.85546875" customWidth="1"/>
    <col min="3334" max="3334" width="16.5703125" customWidth="1"/>
    <col min="3585" max="3585" width="20.28515625" customWidth="1"/>
    <col min="3586" max="3586" width="20.7109375" bestFit="1" customWidth="1"/>
    <col min="3587" max="3587" width="19.140625" customWidth="1"/>
    <col min="3588" max="3588" width="18.5703125" customWidth="1"/>
    <col min="3589" max="3589" width="16.85546875" customWidth="1"/>
    <col min="3590" max="3590" width="16.5703125" customWidth="1"/>
    <col min="3841" max="3841" width="20.28515625" customWidth="1"/>
    <col min="3842" max="3842" width="20.7109375" bestFit="1" customWidth="1"/>
    <col min="3843" max="3843" width="19.140625" customWidth="1"/>
    <col min="3844" max="3844" width="18.5703125" customWidth="1"/>
    <col min="3845" max="3845" width="16.85546875" customWidth="1"/>
    <col min="3846" max="3846" width="16.5703125" customWidth="1"/>
    <col min="4097" max="4097" width="20.28515625" customWidth="1"/>
    <col min="4098" max="4098" width="20.7109375" bestFit="1" customWidth="1"/>
    <col min="4099" max="4099" width="19.140625" customWidth="1"/>
    <col min="4100" max="4100" width="18.5703125" customWidth="1"/>
    <col min="4101" max="4101" width="16.85546875" customWidth="1"/>
    <col min="4102" max="4102" width="16.5703125" customWidth="1"/>
    <col min="4353" max="4353" width="20.28515625" customWidth="1"/>
    <col min="4354" max="4354" width="20.7109375" bestFit="1" customWidth="1"/>
    <col min="4355" max="4355" width="19.140625" customWidth="1"/>
    <col min="4356" max="4356" width="18.5703125" customWidth="1"/>
    <col min="4357" max="4357" width="16.85546875" customWidth="1"/>
    <col min="4358" max="4358" width="16.5703125" customWidth="1"/>
    <col min="4609" max="4609" width="20.28515625" customWidth="1"/>
    <col min="4610" max="4610" width="20.7109375" bestFit="1" customWidth="1"/>
    <col min="4611" max="4611" width="19.140625" customWidth="1"/>
    <col min="4612" max="4612" width="18.5703125" customWidth="1"/>
    <col min="4613" max="4613" width="16.85546875" customWidth="1"/>
    <col min="4614" max="4614" width="16.5703125" customWidth="1"/>
    <col min="4865" max="4865" width="20.28515625" customWidth="1"/>
    <col min="4866" max="4866" width="20.7109375" bestFit="1" customWidth="1"/>
    <col min="4867" max="4867" width="19.140625" customWidth="1"/>
    <col min="4868" max="4868" width="18.5703125" customWidth="1"/>
    <col min="4869" max="4869" width="16.85546875" customWidth="1"/>
    <col min="4870" max="4870" width="16.5703125" customWidth="1"/>
    <col min="5121" max="5121" width="20.28515625" customWidth="1"/>
    <col min="5122" max="5122" width="20.7109375" bestFit="1" customWidth="1"/>
    <col min="5123" max="5123" width="19.140625" customWidth="1"/>
    <col min="5124" max="5124" width="18.5703125" customWidth="1"/>
    <col min="5125" max="5125" width="16.85546875" customWidth="1"/>
    <col min="5126" max="5126" width="16.5703125" customWidth="1"/>
    <col min="5377" max="5377" width="20.28515625" customWidth="1"/>
    <col min="5378" max="5378" width="20.7109375" bestFit="1" customWidth="1"/>
    <col min="5379" max="5379" width="19.140625" customWidth="1"/>
    <col min="5380" max="5380" width="18.5703125" customWidth="1"/>
    <col min="5381" max="5381" width="16.85546875" customWidth="1"/>
    <col min="5382" max="5382" width="16.5703125" customWidth="1"/>
    <col min="5633" max="5633" width="20.28515625" customWidth="1"/>
    <col min="5634" max="5634" width="20.7109375" bestFit="1" customWidth="1"/>
    <col min="5635" max="5635" width="19.140625" customWidth="1"/>
    <col min="5636" max="5636" width="18.5703125" customWidth="1"/>
    <col min="5637" max="5637" width="16.85546875" customWidth="1"/>
    <col min="5638" max="5638" width="16.5703125" customWidth="1"/>
    <col min="5889" max="5889" width="20.28515625" customWidth="1"/>
    <col min="5890" max="5890" width="20.7109375" bestFit="1" customWidth="1"/>
    <col min="5891" max="5891" width="19.140625" customWidth="1"/>
    <col min="5892" max="5892" width="18.5703125" customWidth="1"/>
    <col min="5893" max="5893" width="16.85546875" customWidth="1"/>
    <col min="5894" max="5894" width="16.5703125" customWidth="1"/>
    <col min="6145" max="6145" width="20.28515625" customWidth="1"/>
    <col min="6146" max="6146" width="20.7109375" bestFit="1" customWidth="1"/>
    <col min="6147" max="6147" width="19.140625" customWidth="1"/>
    <col min="6148" max="6148" width="18.5703125" customWidth="1"/>
    <col min="6149" max="6149" width="16.85546875" customWidth="1"/>
    <col min="6150" max="6150" width="16.5703125" customWidth="1"/>
    <col min="6401" max="6401" width="20.28515625" customWidth="1"/>
    <col min="6402" max="6402" width="20.7109375" bestFit="1" customWidth="1"/>
    <col min="6403" max="6403" width="19.140625" customWidth="1"/>
    <col min="6404" max="6404" width="18.5703125" customWidth="1"/>
    <col min="6405" max="6405" width="16.85546875" customWidth="1"/>
    <col min="6406" max="6406" width="16.5703125" customWidth="1"/>
    <col min="6657" max="6657" width="20.28515625" customWidth="1"/>
    <col min="6658" max="6658" width="20.7109375" bestFit="1" customWidth="1"/>
    <col min="6659" max="6659" width="19.140625" customWidth="1"/>
    <col min="6660" max="6660" width="18.5703125" customWidth="1"/>
    <col min="6661" max="6661" width="16.85546875" customWidth="1"/>
    <col min="6662" max="6662" width="16.5703125" customWidth="1"/>
    <col min="6913" max="6913" width="20.28515625" customWidth="1"/>
    <col min="6914" max="6914" width="20.7109375" bestFit="1" customWidth="1"/>
    <col min="6915" max="6915" width="19.140625" customWidth="1"/>
    <col min="6916" max="6916" width="18.5703125" customWidth="1"/>
    <col min="6917" max="6917" width="16.85546875" customWidth="1"/>
    <col min="6918" max="6918" width="16.5703125" customWidth="1"/>
    <col min="7169" max="7169" width="20.28515625" customWidth="1"/>
    <col min="7170" max="7170" width="20.7109375" bestFit="1" customWidth="1"/>
    <col min="7171" max="7171" width="19.140625" customWidth="1"/>
    <col min="7172" max="7172" width="18.5703125" customWidth="1"/>
    <col min="7173" max="7173" width="16.85546875" customWidth="1"/>
    <col min="7174" max="7174" width="16.5703125" customWidth="1"/>
    <col min="7425" max="7425" width="20.28515625" customWidth="1"/>
    <col min="7426" max="7426" width="20.7109375" bestFit="1" customWidth="1"/>
    <col min="7427" max="7427" width="19.140625" customWidth="1"/>
    <col min="7428" max="7428" width="18.5703125" customWidth="1"/>
    <col min="7429" max="7429" width="16.85546875" customWidth="1"/>
    <col min="7430" max="7430" width="16.5703125" customWidth="1"/>
    <col min="7681" max="7681" width="20.28515625" customWidth="1"/>
    <col min="7682" max="7682" width="20.7109375" bestFit="1" customWidth="1"/>
    <col min="7683" max="7683" width="19.140625" customWidth="1"/>
    <col min="7684" max="7684" width="18.5703125" customWidth="1"/>
    <col min="7685" max="7685" width="16.85546875" customWidth="1"/>
    <col min="7686" max="7686" width="16.5703125" customWidth="1"/>
    <col min="7937" max="7937" width="20.28515625" customWidth="1"/>
    <col min="7938" max="7938" width="20.7109375" bestFit="1" customWidth="1"/>
    <col min="7939" max="7939" width="19.140625" customWidth="1"/>
    <col min="7940" max="7940" width="18.5703125" customWidth="1"/>
    <col min="7941" max="7941" width="16.85546875" customWidth="1"/>
    <col min="7942" max="7942" width="16.5703125" customWidth="1"/>
    <col min="8193" max="8193" width="20.28515625" customWidth="1"/>
    <col min="8194" max="8194" width="20.7109375" bestFit="1" customWidth="1"/>
    <col min="8195" max="8195" width="19.140625" customWidth="1"/>
    <col min="8196" max="8196" width="18.5703125" customWidth="1"/>
    <col min="8197" max="8197" width="16.85546875" customWidth="1"/>
    <col min="8198" max="8198" width="16.5703125" customWidth="1"/>
    <col min="8449" max="8449" width="20.28515625" customWidth="1"/>
    <col min="8450" max="8450" width="20.7109375" bestFit="1" customWidth="1"/>
    <col min="8451" max="8451" width="19.140625" customWidth="1"/>
    <col min="8452" max="8452" width="18.5703125" customWidth="1"/>
    <col min="8453" max="8453" width="16.85546875" customWidth="1"/>
    <col min="8454" max="8454" width="16.5703125" customWidth="1"/>
    <col min="8705" max="8705" width="20.28515625" customWidth="1"/>
    <col min="8706" max="8706" width="20.7109375" bestFit="1" customWidth="1"/>
    <col min="8707" max="8707" width="19.140625" customWidth="1"/>
    <col min="8708" max="8708" width="18.5703125" customWidth="1"/>
    <col min="8709" max="8709" width="16.85546875" customWidth="1"/>
    <col min="8710" max="8710" width="16.5703125" customWidth="1"/>
    <col min="8961" max="8961" width="20.28515625" customWidth="1"/>
    <col min="8962" max="8962" width="20.7109375" bestFit="1" customWidth="1"/>
    <col min="8963" max="8963" width="19.140625" customWidth="1"/>
    <col min="8964" max="8964" width="18.5703125" customWidth="1"/>
    <col min="8965" max="8965" width="16.85546875" customWidth="1"/>
    <col min="8966" max="8966" width="16.5703125" customWidth="1"/>
    <col min="9217" max="9217" width="20.28515625" customWidth="1"/>
    <col min="9218" max="9218" width="20.7109375" bestFit="1" customWidth="1"/>
    <col min="9219" max="9219" width="19.140625" customWidth="1"/>
    <col min="9220" max="9220" width="18.5703125" customWidth="1"/>
    <col min="9221" max="9221" width="16.85546875" customWidth="1"/>
    <col min="9222" max="9222" width="16.5703125" customWidth="1"/>
    <col min="9473" max="9473" width="20.28515625" customWidth="1"/>
    <col min="9474" max="9474" width="20.7109375" bestFit="1" customWidth="1"/>
    <col min="9475" max="9475" width="19.140625" customWidth="1"/>
    <col min="9476" max="9476" width="18.5703125" customWidth="1"/>
    <col min="9477" max="9477" width="16.85546875" customWidth="1"/>
    <col min="9478" max="9478" width="16.5703125" customWidth="1"/>
    <col min="9729" max="9729" width="20.28515625" customWidth="1"/>
    <col min="9730" max="9730" width="20.7109375" bestFit="1" customWidth="1"/>
    <col min="9731" max="9731" width="19.140625" customWidth="1"/>
    <col min="9732" max="9732" width="18.5703125" customWidth="1"/>
    <col min="9733" max="9733" width="16.85546875" customWidth="1"/>
    <col min="9734" max="9734" width="16.5703125" customWidth="1"/>
    <col min="9985" max="9985" width="20.28515625" customWidth="1"/>
    <col min="9986" max="9986" width="20.7109375" bestFit="1" customWidth="1"/>
    <col min="9987" max="9987" width="19.140625" customWidth="1"/>
    <col min="9988" max="9988" width="18.5703125" customWidth="1"/>
    <col min="9989" max="9989" width="16.85546875" customWidth="1"/>
    <col min="9990" max="9990" width="16.5703125" customWidth="1"/>
    <col min="10241" max="10241" width="20.28515625" customWidth="1"/>
    <col min="10242" max="10242" width="20.7109375" bestFit="1" customWidth="1"/>
    <col min="10243" max="10243" width="19.140625" customWidth="1"/>
    <col min="10244" max="10244" width="18.5703125" customWidth="1"/>
    <col min="10245" max="10245" width="16.85546875" customWidth="1"/>
    <col min="10246" max="10246" width="16.5703125" customWidth="1"/>
    <col min="10497" max="10497" width="20.28515625" customWidth="1"/>
    <col min="10498" max="10498" width="20.7109375" bestFit="1" customWidth="1"/>
    <col min="10499" max="10499" width="19.140625" customWidth="1"/>
    <col min="10500" max="10500" width="18.5703125" customWidth="1"/>
    <col min="10501" max="10501" width="16.85546875" customWidth="1"/>
    <col min="10502" max="10502" width="16.5703125" customWidth="1"/>
    <col min="10753" max="10753" width="20.28515625" customWidth="1"/>
    <col min="10754" max="10754" width="20.7109375" bestFit="1" customWidth="1"/>
    <col min="10755" max="10755" width="19.140625" customWidth="1"/>
    <col min="10756" max="10756" width="18.5703125" customWidth="1"/>
    <col min="10757" max="10757" width="16.85546875" customWidth="1"/>
    <col min="10758" max="10758" width="16.5703125" customWidth="1"/>
    <col min="11009" max="11009" width="20.28515625" customWidth="1"/>
    <col min="11010" max="11010" width="20.7109375" bestFit="1" customWidth="1"/>
    <col min="11011" max="11011" width="19.140625" customWidth="1"/>
    <col min="11012" max="11012" width="18.5703125" customWidth="1"/>
    <col min="11013" max="11013" width="16.85546875" customWidth="1"/>
    <col min="11014" max="11014" width="16.5703125" customWidth="1"/>
    <col min="11265" max="11265" width="20.28515625" customWidth="1"/>
    <col min="11266" max="11266" width="20.7109375" bestFit="1" customWidth="1"/>
    <col min="11267" max="11267" width="19.140625" customWidth="1"/>
    <col min="11268" max="11268" width="18.5703125" customWidth="1"/>
    <col min="11269" max="11269" width="16.85546875" customWidth="1"/>
    <col min="11270" max="11270" width="16.5703125" customWidth="1"/>
    <col min="11521" max="11521" width="20.28515625" customWidth="1"/>
    <col min="11522" max="11522" width="20.7109375" bestFit="1" customWidth="1"/>
    <col min="11523" max="11523" width="19.140625" customWidth="1"/>
    <col min="11524" max="11524" width="18.5703125" customWidth="1"/>
    <col min="11525" max="11525" width="16.85546875" customWidth="1"/>
    <col min="11526" max="11526" width="16.5703125" customWidth="1"/>
    <col min="11777" max="11777" width="20.28515625" customWidth="1"/>
    <col min="11778" max="11778" width="20.7109375" bestFit="1" customWidth="1"/>
    <col min="11779" max="11779" width="19.140625" customWidth="1"/>
    <col min="11780" max="11780" width="18.5703125" customWidth="1"/>
    <col min="11781" max="11781" width="16.85546875" customWidth="1"/>
    <col min="11782" max="11782" width="16.5703125" customWidth="1"/>
    <col min="12033" max="12033" width="20.28515625" customWidth="1"/>
    <col min="12034" max="12034" width="20.7109375" bestFit="1" customWidth="1"/>
    <col min="12035" max="12035" width="19.140625" customWidth="1"/>
    <col min="12036" max="12036" width="18.5703125" customWidth="1"/>
    <col min="12037" max="12037" width="16.85546875" customWidth="1"/>
    <col min="12038" max="12038" width="16.5703125" customWidth="1"/>
    <col min="12289" max="12289" width="20.28515625" customWidth="1"/>
    <col min="12290" max="12290" width="20.7109375" bestFit="1" customWidth="1"/>
    <col min="12291" max="12291" width="19.140625" customWidth="1"/>
    <col min="12292" max="12292" width="18.5703125" customWidth="1"/>
    <col min="12293" max="12293" width="16.85546875" customWidth="1"/>
    <col min="12294" max="12294" width="16.5703125" customWidth="1"/>
    <col min="12545" max="12545" width="20.28515625" customWidth="1"/>
    <col min="12546" max="12546" width="20.7109375" bestFit="1" customWidth="1"/>
    <col min="12547" max="12547" width="19.140625" customWidth="1"/>
    <col min="12548" max="12548" width="18.5703125" customWidth="1"/>
    <col min="12549" max="12549" width="16.85546875" customWidth="1"/>
    <col min="12550" max="12550" width="16.5703125" customWidth="1"/>
    <col min="12801" max="12801" width="20.28515625" customWidth="1"/>
    <col min="12802" max="12802" width="20.7109375" bestFit="1" customWidth="1"/>
    <col min="12803" max="12803" width="19.140625" customWidth="1"/>
    <col min="12804" max="12804" width="18.5703125" customWidth="1"/>
    <col min="12805" max="12805" width="16.85546875" customWidth="1"/>
    <col min="12806" max="12806" width="16.5703125" customWidth="1"/>
    <col min="13057" max="13057" width="20.28515625" customWidth="1"/>
    <col min="13058" max="13058" width="20.7109375" bestFit="1" customWidth="1"/>
    <col min="13059" max="13059" width="19.140625" customWidth="1"/>
    <col min="13060" max="13060" width="18.5703125" customWidth="1"/>
    <col min="13061" max="13061" width="16.85546875" customWidth="1"/>
    <col min="13062" max="13062" width="16.5703125" customWidth="1"/>
    <col min="13313" max="13313" width="20.28515625" customWidth="1"/>
    <col min="13314" max="13314" width="20.7109375" bestFit="1" customWidth="1"/>
    <col min="13315" max="13315" width="19.140625" customWidth="1"/>
    <col min="13316" max="13316" width="18.5703125" customWidth="1"/>
    <col min="13317" max="13317" width="16.85546875" customWidth="1"/>
    <col min="13318" max="13318" width="16.5703125" customWidth="1"/>
    <col min="13569" max="13569" width="20.28515625" customWidth="1"/>
    <col min="13570" max="13570" width="20.7109375" bestFit="1" customWidth="1"/>
    <col min="13571" max="13571" width="19.140625" customWidth="1"/>
    <col min="13572" max="13572" width="18.5703125" customWidth="1"/>
    <col min="13573" max="13573" width="16.85546875" customWidth="1"/>
    <col min="13574" max="13574" width="16.5703125" customWidth="1"/>
    <col min="13825" max="13825" width="20.28515625" customWidth="1"/>
    <col min="13826" max="13826" width="20.7109375" bestFit="1" customWidth="1"/>
    <col min="13827" max="13827" width="19.140625" customWidth="1"/>
    <col min="13828" max="13828" width="18.5703125" customWidth="1"/>
    <col min="13829" max="13829" width="16.85546875" customWidth="1"/>
    <col min="13830" max="13830" width="16.5703125" customWidth="1"/>
    <col min="14081" max="14081" width="20.28515625" customWidth="1"/>
    <col min="14082" max="14082" width="20.7109375" bestFit="1" customWidth="1"/>
    <col min="14083" max="14083" width="19.140625" customWidth="1"/>
    <col min="14084" max="14084" width="18.5703125" customWidth="1"/>
    <col min="14085" max="14085" width="16.85546875" customWidth="1"/>
    <col min="14086" max="14086" width="16.5703125" customWidth="1"/>
    <col min="14337" max="14337" width="20.28515625" customWidth="1"/>
    <col min="14338" max="14338" width="20.7109375" bestFit="1" customWidth="1"/>
    <col min="14339" max="14339" width="19.140625" customWidth="1"/>
    <col min="14340" max="14340" width="18.5703125" customWidth="1"/>
    <col min="14341" max="14341" width="16.85546875" customWidth="1"/>
    <col min="14342" max="14342" width="16.5703125" customWidth="1"/>
    <col min="14593" max="14593" width="20.28515625" customWidth="1"/>
    <col min="14594" max="14594" width="20.7109375" bestFit="1" customWidth="1"/>
    <col min="14595" max="14595" width="19.140625" customWidth="1"/>
    <col min="14596" max="14596" width="18.5703125" customWidth="1"/>
    <col min="14597" max="14597" width="16.85546875" customWidth="1"/>
    <col min="14598" max="14598" width="16.5703125" customWidth="1"/>
    <col min="14849" max="14849" width="20.28515625" customWidth="1"/>
    <col min="14850" max="14850" width="20.7109375" bestFit="1" customWidth="1"/>
    <col min="14851" max="14851" width="19.140625" customWidth="1"/>
    <col min="14852" max="14852" width="18.5703125" customWidth="1"/>
    <col min="14853" max="14853" width="16.85546875" customWidth="1"/>
    <col min="14854" max="14854" width="16.5703125" customWidth="1"/>
    <col min="15105" max="15105" width="20.28515625" customWidth="1"/>
    <col min="15106" max="15106" width="20.7109375" bestFit="1" customWidth="1"/>
    <col min="15107" max="15107" width="19.140625" customWidth="1"/>
    <col min="15108" max="15108" width="18.5703125" customWidth="1"/>
    <col min="15109" max="15109" width="16.85546875" customWidth="1"/>
    <col min="15110" max="15110" width="16.5703125" customWidth="1"/>
    <col min="15361" max="15361" width="20.28515625" customWidth="1"/>
    <col min="15362" max="15362" width="20.7109375" bestFit="1" customWidth="1"/>
    <col min="15363" max="15363" width="19.140625" customWidth="1"/>
    <col min="15364" max="15364" width="18.5703125" customWidth="1"/>
    <col min="15365" max="15365" width="16.85546875" customWidth="1"/>
    <col min="15366" max="15366" width="16.5703125" customWidth="1"/>
    <col min="15617" max="15617" width="20.28515625" customWidth="1"/>
    <col min="15618" max="15618" width="20.7109375" bestFit="1" customWidth="1"/>
    <col min="15619" max="15619" width="19.140625" customWidth="1"/>
    <col min="15620" max="15620" width="18.5703125" customWidth="1"/>
    <col min="15621" max="15621" width="16.85546875" customWidth="1"/>
    <col min="15622" max="15622" width="16.5703125" customWidth="1"/>
    <col min="15873" max="15873" width="20.28515625" customWidth="1"/>
    <col min="15874" max="15874" width="20.7109375" bestFit="1" customWidth="1"/>
    <col min="15875" max="15875" width="19.140625" customWidth="1"/>
    <col min="15876" max="15876" width="18.5703125" customWidth="1"/>
    <col min="15877" max="15877" width="16.85546875" customWidth="1"/>
    <col min="15878" max="15878" width="16.5703125" customWidth="1"/>
    <col min="16129" max="16129" width="20.28515625" customWidth="1"/>
    <col min="16130" max="16130" width="20.7109375" bestFit="1" customWidth="1"/>
    <col min="16131" max="16131" width="19.140625" customWidth="1"/>
    <col min="16132" max="16132" width="18.5703125" customWidth="1"/>
    <col min="16133" max="16133" width="16.85546875" customWidth="1"/>
    <col min="16134" max="16134" width="16.5703125" customWidth="1"/>
  </cols>
  <sheetData>
    <row r="1" spans="1:6">
      <c r="A1" s="26" t="s">
        <v>0</v>
      </c>
      <c r="B1" s="26" t="s">
        <v>179</v>
      </c>
      <c r="C1" s="26" t="s">
        <v>180</v>
      </c>
      <c r="D1" s="26" t="s">
        <v>181</v>
      </c>
      <c r="E1" s="26" t="s">
        <v>109</v>
      </c>
      <c r="F1" s="26" t="s">
        <v>182</v>
      </c>
    </row>
    <row r="2" spans="1:6" s="110" customFormat="1">
      <c r="A2" s="239" t="s">
        <v>7</v>
      </c>
      <c r="B2" s="238" t="s">
        <v>8</v>
      </c>
      <c r="C2" s="238" t="s">
        <v>184</v>
      </c>
      <c r="E2" s="170">
        <v>37502</v>
      </c>
      <c r="F2" s="238">
        <v>15</v>
      </c>
    </row>
    <row r="3" spans="1:6">
      <c r="A3" s="3" t="s">
        <v>185</v>
      </c>
      <c r="B3" s="6" t="s">
        <v>183</v>
      </c>
      <c r="C3" s="6" t="s">
        <v>19</v>
      </c>
      <c r="D3" s="5"/>
      <c r="E3" s="4">
        <v>32387</v>
      </c>
      <c r="F3" s="5">
        <v>29</v>
      </c>
    </row>
    <row r="4" spans="1:6">
      <c r="A4" s="3" t="s">
        <v>26</v>
      </c>
      <c r="B4" s="6" t="s">
        <v>187</v>
      </c>
      <c r="C4" s="10" t="s">
        <v>184</v>
      </c>
      <c r="E4" s="170">
        <v>38201</v>
      </c>
      <c r="F4" s="5">
        <v>11</v>
      </c>
    </row>
    <row r="5" spans="1:6">
      <c r="A5" s="3" t="s">
        <v>40</v>
      </c>
      <c r="B5" s="6" t="s">
        <v>33</v>
      </c>
      <c r="C5" s="6" t="s">
        <v>19</v>
      </c>
      <c r="D5" s="5"/>
      <c r="E5" s="4">
        <v>41143</v>
      </c>
      <c r="F5" s="5">
        <v>5</v>
      </c>
    </row>
    <row r="6" spans="1:6">
      <c r="A6" s="3" t="s">
        <v>186</v>
      </c>
      <c r="B6" s="6" t="s">
        <v>8</v>
      </c>
      <c r="C6" s="6" t="s">
        <v>187</v>
      </c>
      <c r="D6" s="6" t="s">
        <v>184</v>
      </c>
      <c r="E6" s="4">
        <v>34938</v>
      </c>
      <c r="F6" s="5">
        <v>22</v>
      </c>
    </row>
    <row r="7" spans="1:6">
      <c r="A7" s="3" t="s">
        <v>58</v>
      </c>
      <c r="B7" s="6" t="s">
        <v>8</v>
      </c>
      <c r="C7" s="6" t="s">
        <v>187</v>
      </c>
      <c r="D7" s="6" t="s">
        <v>184</v>
      </c>
      <c r="E7" s="4">
        <v>37136</v>
      </c>
      <c r="F7" s="5">
        <v>16</v>
      </c>
    </row>
  </sheetData>
  <autoFilter ref="A1:F1">
    <sortState ref="A2:F9">
      <sortCondition ref="A1"/>
    </sortState>
  </autoFilter>
  <pageMargins left="0.7" right="0.7" top="1.3333333333333333" bottom="0.75" header="0.3" footer="0.3"/>
  <pageSetup orientation="landscape" r:id="rId1"/>
  <headerFooter>
    <oddHeader>&amp;C&amp;"-,Bold"&amp;14Cape Cod Community CollegeMCCC Article 2.06 - October 15, 2017Full-time Faculty Seniority Multiple Work Areas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14"/>
  <sheetViews>
    <sheetView view="pageLayout" workbookViewId="0">
      <selection activeCell="A2" sqref="A2"/>
    </sheetView>
  </sheetViews>
  <sheetFormatPr defaultRowHeight="15"/>
  <cols>
    <col min="1" max="1" width="15.5703125" style="20" bestFit="1" customWidth="1"/>
    <col min="2" max="2" width="9.85546875" bestFit="1" customWidth="1"/>
    <col min="3" max="3" width="12" customWidth="1"/>
    <col min="4" max="4" width="8.28515625" bestFit="1" customWidth="1"/>
    <col min="5" max="5" width="32.28515625" bestFit="1" customWidth="1"/>
    <col min="6" max="6" width="40" customWidth="1"/>
    <col min="7" max="7" width="15" bestFit="1" customWidth="1"/>
    <col min="8" max="8" width="31.140625" customWidth="1"/>
  </cols>
  <sheetData>
    <row r="1" spans="1:8" ht="21.6" customHeight="1" thickTop="1" thickBot="1">
      <c r="A1" s="166" t="s">
        <v>0</v>
      </c>
      <c r="B1" s="29" t="s">
        <v>3</v>
      </c>
      <c r="C1" s="29" t="s">
        <v>188</v>
      </c>
      <c r="D1" s="29" t="s">
        <v>194</v>
      </c>
      <c r="E1" s="29" t="s">
        <v>189</v>
      </c>
      <c r="F1" s="29" t="s">
        <v>190</v>
      </c>
      <c r="G1" s="29" t="s">
        <v>191</v>
      </c>
      <c r="H1" s="29" t="s">
        <v>192</v>
      </c>
    </row>
    <row r="2" spans="1:8" ht="37.5" thickTop="1">
      <c r="A2" s="167" t="s">
        <v>263</v>
      </c>
      <c r="B2" s="30">
        <v>42690</v>
      </c>
      <c r="C2" s="35">
        <v>52720</v>
      </c>
      <c r="D2" s="31" t="s">
        <v>195</v>
      </c>
      <c r="E2" s="32" t="s">
        <v>222</v>
      </c>
      <c r="F2" s="38" t="s">
        <v>223</v>
      </c>
      <c r="G2" s="38" t="s">
        <v>224</v>
      </c>
      <c r="H2" s="31" t="s">
        <v>225</v>
      </c>
    </row>
    <row r="3" spans="1:8" s="110" customFormat="1">
      <c r="A3" s="167" t="s">
        <v>297</v>
      </c>
      <c r="B3" s="30">
        <v>42948</v>
      </c>
      <c r="C3" s="35">
        <v>50146</v>
      </c>
      <c r="D3" s="31" t="s">
        <v>300</v>
      </c>
      <c r="E3" s="32" t="s">
        <v>193</v>
      </c>
      <c r="F3" s="34" t="s">
        <v>298</v>
      </c>
      <c r="G3" s="34" t="s">
        <v>299</v>
      </c>
      <c r="H3" s="31" t="s">
        <v>294</v>
      </c>
    </row>
    <row r="4" spans="1:8">
      <c r="A4" s="167" t="s">
        <v>264</v>
      </c>
      <c r="B4" s="30">
        <v>42975</v>
      </c>
      <c r="C4" s="35">
        <v>70472</v>
      </c>
      <c r="D4" s="31" t="s">
        <v>196</v>
      </c>
      <c r="E4" s="32" t="s">
        <v>193</v>
      </c>
      <c r="F4" s="38" t="s">
        <v>265</v>
      </c>
      <c r="G4" s="38" t="s">
        <v>266</v>
      </c>
      <c r="H4" s="31" t="s">
        <v>267</v>
      </c>
    </row>
    <row r="5" spans="1:8">
      <c r="A5" s="167" t="s">
        <v>268</v>
      </c>
      <c r="B5" s="30">
        <v>42975</v>
      </c>
      <c r="C5" s="35">
        <v>50175</v>
      </c>
      <c r="D5" s="31" t="s">
        <v>196</v>
      </c>
      <c r="E5" s="32" t="s">
        <v>269</v>
      </c>
      <c r="F5" s="38" t="s">
        <v>270</v>
      </c>
      <c r="G5" s="38" t="s">
        <v>271</v>
      </c>
      <c r="H5" s="31" t="s">
        <v>272</v>
      </c>
    </row>
    <row r="6" spans="1:8">
      <c r="A6" s="167" t="s">
        <v>273</v>
      </c>
      <c r="B6" s="30">
        <v>42975</v>
      </c>
      <c r="C6" s="35">
        <v>56118</v>
      </c>
      <c r="D6" s="31" t="s">
        <v>196</v>
      </c>
      <c r="E6" s="32" t="s">
        <v>193</v>
      </c>
      <c r="F6" s="38" t="s">
        <v>274</v>
      </c>
      <c r="G6" s="38" t="s">
        <v>275</v>
      </c>
      <c r="H6" s="31" t="s">
        <v>276</v>
      </c>
    </row>
    <row r="7" spans="1:8">
      <c r="A7" s="167" t="s">
        <v>277</v>
      </c>
      <c r="B7" s="30">
        <v>42975</v>
      </c>
      <c r="C7" s="35">
        <v>46578</v>
      </c>
      <c r="D7" s="31" t="s">
        <v>196</v>
      </c>
      <c r="E7" s="32" t="s">
        <v>193</v>
      </c>
      <c r="F7" s="38" t="s">
        <v>278</v>
      </c>
      <c r="G7" s="38" t="s">
        <v>279</v>
      </c>
      <c r="H7" s="31" t="s">
        <v>280</v>
      </c>
    </row>
    <row r="8" spans="1:8">
      <c r="A8" s="167" t="s">
        <v>281</v>
      </c>
      <c r="B8" s="30">
        <v>42975</v>
      </c>
      <c r="C8" s="35">
        <v>71025</v>
      </c>
      <c r="D8" s="31" t="s">
        <v>196</v>
      </c>
      <c r="E8" s="32" t="s">
        <v>282</v>
      </c>
      <c r="F8" s="38" t="s">
        <v>283</v>
      </c>
      <c r="G8" s="38" t="s">
        <v>284</v>
      </c>
      <c r="H8" s="31" t="s">
        <v>276</v>
      </c>
    </row>
    <row r="9" spans="1:8">
      <c r="A9" s="167" t="s">
        <v>230</v>
      </c>
      <c r="B9" s="30">
        <v>42975</v>
      </c>
      <c r="C9" s="35">
        <v>56118</v>
      </c>
      <c r="D9" s="31" t="s">
        <v>196</v>
      </c>
      <c r="E9" s="32" t="s">
        <v>193</v>
      </c>
      <c r="F9" s="38" t="s">
        <v>231</v>
      </c>
      <c r="G9" s="38" t="s">
        <v>232</v>
      </c>
      <c r="H9" s="31" t="s">
        <v>276</v>
      </c>
    </row>
    <row r="10" spans="1:8" s="110" customFormat="1">
      <c r="A10" s="167" t="s">
        <v>1055</v>
      </c>
      <c r="B10" s="30">
        <v>42978</v>
      </c>
      <c r="C10" s="35">
        <v>58240</v>
      </c>
      <c r="D10" s="31" t="s">
        <v>196</v>
      </c>
      <c r="E10" s="32" t="s">
        <v>269</v>
      </c>
      <c r="F10" s="34" t="s">
        <v>290</v>
      </c>
      <c r="G10" s="34" t="s">
        <v>291</v>
      </c>
      <c r="H10" s="31" t="s">
        <v>292</v>
      </c>
    </row>
    <row r="11" spans="1:8">
      <c r="A11" s="168" t="s">
        <v>226</v>
      </c>
      <c r="B11" s="33">
        <v>42968</v>
      </c>
      <c r="C11" s="36">
        <v>63990</v>
      </c>
      <c r="D11" s="34" t="s">
        <v>196</v>
      </c>
      <c r="E11" s="34" t="s">
        <v>160</v>
      </c>
      <c r="F11" s="38" t="s">
        <v>227</v>
      </c>
      <c r="G11" s="38" t="s">
        <v>228</v>
      </c>
      <c r="H11" s="34" t="s">
        <v>229</v>
      </c>
    </row>
    <row r="12" spans="1:8">
      <c r="A12" s="27" t="s">
        <v>286</v>
      </c>
      <c r="B12" s="25">
        <v>42996</v>
      </c>
      <c r="C12" s="37">
        <v>47884</v>
      </c>
      <c r="D12" s="17" t="s">
        <v>196</v>
      </c>
      <c r="E12" s="28" t="s">
        <v>247</v>
      </c>
      <c r="F12" s="38" t="s">
        <v>287</v>
      </c>
      <c r="G12" s="38" t="s">
        <v>288</v>
      </c>
      <c r="H12" s="28" t="s">
        <v>289</v>
      </c>
    </row>
    <row r="14" spans="1:8" ht="31.15" customHeight="1">
      <c r="A14" s="250" t="s">
        <v>1056</v>
      </c>
      <c r="B14" s="251"/>
    </row>
  </sheetData>
  <mergeCells count="1">
    <mergeCell ref="A14:B14"/>
  </mergeCells>
  <pageMargins left="0.7" right="0.7" top="0.89400000000000002" bottom="0.75" header="0.3" footer="0.3"/>
  <pageSetup scale="72" orientation="landscape" r:id="rId1"/>
  <headerFooter>
    <oddHeader>&amp;C&amp;"-,Bold"&amp;14Cape Cod Community CollegeMCCC Article 2.06 - October 15, 2017New Full-time Hires Since October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41"/>
  <sheetViews>
    <sheetView view="pageLayout" workbookViewId="0"/>
  </sheetViews>
  <sheetFormatPr defaultRowHeight="15"/>
  <cols>
    <col min="1" max="1" width="29.85546875" bestFit="1" customWidth="1"/>
    <col min="2" max="2" width="15.28515625" customWidth="1"/>
    <col min="3" max="3" width="25.5703125" style="8" customWidth="1"/>
    <col min="4" max="4" width="25.28515625" customWidth="1"/>
    <col min="5" max="5" width="15.28515625" customWidth="1"/>
    <col min="6" max="6" width="10.28515625" bestFit="1" customWidth="1"/>
    <col min="257" max="257" width="11.28515625" customWidth="1"/>
    <col min="258" max="259" width="15.28515625" customWidth="1"/>
    <col min="260" max="260" width="25.28515625" customWidth="1"/>
    <col min="261" max="261" width="15.28515625" customWidth="1"/>
    <col min="262" max="262" width="10.28515625" bestFit="1" customWidth="1"/>
    <col min="513" max="513" width="11.28515625" customWidth="1"/>
    <col min="514" max="515" width="15.28515625" customWidth="1"/>
    <col min="516" max="516" width="25.28515625" customWidth="1"/>
    <col min="517" max="517" width="15.28515625" customWidth="1"/>
    <col min="518" max="518" width="10.28515625" bestFit="1" customWidth="1"/>
    <col min="769" max="769" width="11.28515625" customWidth="1"/>
    <col min="770" max="771" width="15.28515625" customWidth="1"/>
    <col min="772" max="772" width="25.28515625" customWidth="1"/>
    <col min="773" max="773" width="15.28515625" customWidth="1"/>
    <col min="774" max="774" width="10.28515625" bestFit="1" customWidth="1"/>
    <col min="1025" max="1025" width="11.28515625" customWidth="1"/>
    <col min="1026" max="1027" width="15.28515625" customWidth="1"/>
    <col min="1028" max="1028" width="25.28515625" customWidth="1"/>
    <col min="1029" max="1029" width="15.28515625" customWidth="1"/>
    <col min="1030" max="1030" width="10.28515625" bestFit="1" customWidth="1"/>
    <col min="1281" max="1281" width="11.28515625" customWidth="1"/>
    <col min="1282" max="1283" width="15.28515625" customWidth="1"/>
    <col min="1284" max="1284" width="25.28515625" customWidth="1"/>
    <col min="1285" max="1285" width="15.28515625" customWidth="1"/>
    <col min="1286" max="1286" width="10.28515625" bestFit="1" customWidth="1"/>
    <col min="1537" max="1537" width="11.28515625" customWidth="1"/>
    <col min="1538" max="1539" width="15.28515625" customWidth="1"/>
    <col min="1540" max="1540" width="25.28515625" customWidth="1"/>
    <col min="1541" max="1541" width="15.28515625" customWidth="1"/>
    <col min="1542" max="1542" width="10.28515625" bestFit="1" customWidth="1"/>
    <col min="1793" max="1793" width="11.28515625" customWidth="1"/>
    <col min="1794" max="1795" width="15.28515625" customWidth="1"/>
    <col min="1796" max="1796" width="25.28515625" customWidth="1"/>
    <col min="1797" max="1797" width="15.28515625" customWidth="1"/>
    <col min="1798" max="1798" width="10.28515625" bestFit="1" customWidth="1"/>
    <col min="2049" max="2049" width="11.28515625" customWidth="1"/>
    <col min="2050" max="2051" width="15.28515625" customWidth="1"/>
    <col min="2052" max="2052" width="25.28515625" customWidth="1"/>
    <col min="2053" max="2053" width="15.28515625" customWidth="1"/>
    <col min="2054" max="2054" width="10.28515625" bestFit="1" customWidth="1"/>
    <col min="2305" max="2305" width="11.28515625" customWidth="1"/>
    <col min="2306" max="2307" width="15.28515625" customWidth="1"/>
    <col min="2308" max="2308" width="25.28515625" customWidth="1"/>
    <col min="2309" max="2309" width="15.28515625" customWidth="1"/>
    <col min="2310" max="2310" width="10.28515625" bestFit="1" customWidth="1"/>
    <col min="2561" max="2561" width="11.28515625" customWidth="1"/>
    <col min="2562" max="2563" width="15.28515625" customWidth="1"/>
    <col min="2564" max="2564" width="25.28515625" customWidth="1"/>
    <col min="2565" max="2565" width="15.28515625" customWidth="1"/>
    <col min="2566" max="2566" width="10.28515625" bestFit="1" customWidth="1"/>
    <col min="2817" max="2817" width="11.28515625" customWidth="1"/>
    <col min="2818" max="2819" width="15.28515625" customWidth="1"/>
    <col min="2820" max="2820" width="25.28515625" customWidth="1"/>
    <col min="2821" max="2821" width="15.28515625" customWidth="1"/>
    <col min="2822" max="2822" width="10.28515625" bestFit="1" customWidth="1"/>
    <col min="3073" max="3073" width="11.28515625" customWidth="1"/>
    <col min="3074" max="3075" width="15.28515625" customWidth="1"/>
    <col min="3076" max="3076" width="25.28515625" customWidth="1"/>
    <col min="3077" max="3077" width="15.28515625" customWidth="1"/>
    <col min="3078" max="3078" width="10.28515625" bestFit="1" customWidth="1"/>
    <col min="3329" max="3329" width="11.28515625" customWidth="1"/>
    <col min="3330" max="3331" width="15.28515625" customWidth="1"/>
    <col min="3332" max="3332" width="25.28515625" customWidth="1"/>
    <col min="3333" max="3333" width="15.28515625" customWidth="1"/>
    <col min="3334" max="3334" width="10.28515625" bestFit="1" customWidth="1"/>
    <col min="3585" max="3585" width="11.28515625" customWidth="1"/>
    <col min="3586" max="3587" width="15.28515625" customWidth="1"/>
    <col min="3588" max="3588" width="25.28515625" customWidth="1"/>
    <col min="3589" max="3589" width="15.28515625" customWidth="1"/>
    <col min="3590" max="3590" width="10.28515625" bestFit="1" customWidth="1"/>
    <col min="3841" max="3841" width="11.28515625" customWidth="1"/>
    <col min="3842" max="3843" width="15.28515625" customWidth="1"/>
    <col min="3844" max="3844" width="25.28515625" customWidth="1"/>
    <col min="3845" max="3845" width="15.28515625" customWidth="1"/>
    <col min="3846" max="3846" width="10.28515625" bestFit="1" customWidth="1"/>
    <col min="4097" max="4097" width="11.28515625" customWidth="1"/>
    <col min="4098" max="4099" width="15.28515625" customWidth="1"/>
    <col min="4100" max="4100" width="25.28515625" customWidth="1"/>
    <col min="4101" max="4101" width="15.28515625" customWidth="1"/>
    <col min="4102" max="4102" width="10.28515625" bestFit="1" customWidth="1"/>
    <col min="4353" max="4353" width="11.28515625" customWidth="1"/>
    <col min="4354" max="4355" width="15.28515625" customWidth="1"/>
    <col min="4356" max="4356" width="25.28515625" customWidth="1"/>
    <col min="4357" max="4357" width="15.28515625" customWidth="1"/>
    <col min="4358" max="4358" width="10.28515625" bestFit="1" customWidth="1"/>
    <col min="4609" max="4609" width="11.28515625" customWidth="1"/>
    <col min="4610" max="4611" width="15.28515625" customWidth="1"/>
    <col min="4612" max="4612" width="25.28515625" customWidth="1"/>
    <col min="4613" max="4613" width="15.28515625" customWidth="1"/>
    <col min="4614" max="4614" width="10.28515625" bestFit="1" customWidth="1"/>
    <col min="4865" max="4865" width="11.28515625" customWidth="1"/>
    <col min="4866" max="4867" width="15.28515625" customWidth="1"/>
    <col min="4868" max="4868" width="25.28515625" customWidth="1"/>
    <col min="4869" max="4869" width="15.28515625" customWidth="1"/>
    <col min="4870" max="4870" width="10.28515625" bestFit="1" customWidth="1"/>
    <col min="5121" max="5121" width="11.28515625" customWidth="1"/>
    <col min="5122" max="5123" width="15.28515625" customWidth="1"/>
    <col min="5124" max="5124" width="25.28515625" customWidth="1"/>
    <col min="5125" max="5125" width="15.28515625" customWidth="1"/>
    <col min="5126" max="5126" width="10.28515625" bestFit="1" customWidth="1"/>
    <col min="5377" max="5377" width="11.28515625" customWidth="1"/>
    <col min="5378" max="5379" width="15.28515625" customWidth="1"/>
    <col min="5380" max="5380" width="25.28515625" customWidth="1"/>
    <col min="5381" max="5381" width="15.28515625" customWidth="1"/>
    <col min="5382" max="5382" width="10.28515625" bestFit="1" customWidth="1"/>
    <col min="5633" max="5633" width="11.28515625" customWidth="1"/>
    <col min="5634" max="5635" width="15.28515625" customWidth="1"/>
    <col min="5636" max="5636" width="25.28515625" customWidth="1"/>
    <col min="5637" max="5637" width="15.28515625" customWidth="1"/>
    <col min="5638" max="5638" width="10.28515625" bestFit="1" customWidth="1"/>
    <col min="5889" max="5889" width="11.28515625" customWidth="1"/>
    <col min="5890" max="5891" width="15.28515625" customWidth="1"/>
    <col min="5892" max="5892" width="25.28515625" customWidth="1"/>
    <col min="5893" max="5893" width="15.28515625" customWidth="1"/>
    <col min="5894" max="5894" width="10.28515625" bestFit="1" customWidth="1"/>
    <col min="6145" max="6145" width="11.28515625" customWidth="1"/>
    <col min="6146" max="6147" width="15.28515625" customWidth="1"/>
    <col min="6148" max="6148" width="25.28515625" customWidth="1"/>
    <col min="6149" max="6149" width="15.28515625" customWidth="1"/>
    <col min="6150" max="6150" width="10.28515625" bestFit="1" customWidth="1"/>
    <col min="6401" max="6401" width="11.28515625" customWidth="1"/>
    <col min="6402" max="6403" width="15.28515625" customWidth="1"/>
    <col min="6404" max="6404" width="25.28515625" customWidth="1"/>
    <col min="6405" max="6405" width="15.28515625" customWidth="1"/>
    <col min="6406" max="6406" width="10.28515625" bestFit="1" customWidth="1"/>
    <col min="6657" max="6657" width="11.28515625" customWidth="1"/>
    <col min="6658" max="6659" width="15.28515625" customWidth="1"/>
    <col min="6660" max="6660" width="25.28515625" customWidth="1"/>
    <col min="6661" max="6661" width="15.28515625" customWidth="1"/>
    <col min="6662" max="6662" width="10.28515625" bestFit="1" customWidth="1"/>
    <col min="6913" max="6913" width="11.28515625" customWidth="1"/>
    <col min="6914" max="6915" width="15.28515625" customWidth="1"/>
    <col min="6916" max="6916" width="25.28515625" customWidth="1"/>
    <col min="6917" max="6917" width="15.28515625" customWidth="1"/>
    <col min="6918" max="6918" width="10.28515625" bestFit="1" customWidth="1"/>
    <col min="7169" max="7169" width="11.28515625" customWidth="1"/>
    <col min="7170" max="7171" width="15.28515625" customWidth="1"/>
    <col min="7172" max="7172" width="25.28515625" customWidth="1"/>
    <col min="7173" max="7173" width="15.28515625" customWidth="1"/>
    <col min="7174" max="7174" width="10.28515625" bestFit="1" customWidth="1"/>
    <col min="7425" max="7425" width="11.28515625" customWidth="1"/>
    <col min="7426" max="7427" width="15.28515625" customWidth="1"/>
    <col min="7428" max="7428" width="25.28515625" customWidth="1"/>
    <col min="7429" max="7429" width="15.28515625" customWidth="1"/>
    <col min="7430" max="7430" width="10.28515625" bestFit="1" customWidth="1"/>
    <col min="7681" max="7681" width="11.28515625" customWidth="1"/>
    <col min="7682" max="7683" width="15.28515625" customWidth="1"/>
    <col min="7684" max="7684" width="25.28515625" customWidth="1"/>
    <col min="7685" max="7685" width="15.28515625" customWidth="1"/>
    <col min="7686" max="7686" width="10.28515625" bestFit="1" customWidth="1"/>
    <col min="7937" max="7937" width="11.28515625" customWidth="1"/>
    <col min="7938" max="7939" width="15.28515625" customWidth="1"/>
    <col min="7940" max="7940" width="25.28515625" customWidth="1"/>
    <col min="7941" max="7941" width="15.28515625" customWidth="1"/>
    <col min="7942" max="7942" width="10.28515625" bestFit="1" customWidth="1"/>
    <col min="8193" max="8193" width="11.28515625" customWidth="1"/>
    <col min="8194" max="8195" width="15.28515625" customWidth="1"/>
    <col min="8196" max="8196" width="25.28515625" customWidth="1"/>
    <col min="8197" max="8197" width="15.28515625" customWidth="1"/>
    <col min="8198" max="8198" width="10.28515625" bestFit="1" customWidth="1"/>
    <col min="8449" max="8449" width="11.28515625" customWidth="1"/>
    <col min="8450" max="8451" width="15.28515625" customWidth="1"/>
    <col min="8452" max="8452" width="25.28515625" customWidth="1"/>
    <col min="8453" max="8453" width="15.28515625" customWidth="1"/>
    <col min="8454" max="8454" width="10.28515625" bestFit="1" customWidth="1"/>
    <col min="8705" max="8705" width="11.28515625" customWidth="1"/>
    <col min="8706" max="8707" width="15.28515625" customWidth="1"/>
    <col min="8708" max="8708" width="25.28515625" customWidth="1"/>
    <col min="8709" max="8709" width="15.28515625" customWidth="1"/>
    <col min="8710" max="8710" width="10.28515625" bestFit="1" customWidth="1"/>
    <col min="8961" max="8961" width="11.28515625" customWidth="1"/>
    <col min="8962" max="8963" width="15.28515625" customWidth="1"/>
    <col min="8964" max="8964" width="25.28515625" customWidth="1"/>
    <col min="8965" max="8965" width="15.28515625" customWidth="1"/>
    <col min="8966" max="8966" width="10.28515625" bestFit="1" customWidth="1"/>
    <col min="9217" max="9217" width="11.28515625" customWidth="1"/>
    <col min="9218" max="9219" width="15.28515625" customWidth="1"/>
    <col min="9220" max="9220" width="25.28515625" customWidth="1"/>
    <col min="9221" max="9221" width="15.28515625" customWidth="1"/>
    <col min="9222" max="9222" width="10.28515625" bestFit="1" customWidth="1"/>
    <col min="9473" max="9473" width="11.28515625" customWidth="1"/>
    <col min="9474" max="9475" width="15.28515625" customWidth="1"/>
    <col min="9476" max="9476" width="25.28515625" customWidth="1"/>
    <col min="9477" max="9477" width="15.28515625" customWidth="1"/>
    <col min="9478" max="9478" width="10.28515625" bestFit="1" customWidth="1"/>
    <col min="9729" max="9729" width="11.28515625" customWidth="1"/>
    <col min="9730" max="9731" width="15.28515625" customWidth="1"/>
    <col min="9732" max="9732" width="25.28515625" customWidth="1"/>
    <col min="9733" max="9733" width="15.28515625" customWidth="1"/>
    <col min="9734" max="9734" width="10.28515625" bestFit="1" customWidth="1"/>
    <col min="9985" max="9985" width="11.28515625" customWidth="1"/>
    <col min="9986" max="9987" width="15.28515625" customWidth="1"/>
    <col min="9988" max="9988" width="25.28515625" customWidth="1"/>
    <col min="9989" max="9989" width="15.28515625" customWidth="1"/>
    <col min="9990" max="9990" width="10.28515625" bestFit="1" customWidth="1"/>
    <col min="10241" max="10241" width="11.28515625" customWidth="1"/>
    <col min="10242" max="10243" width="15.28515625" customWidth="1"/>
    <col min="10244" max="10244" width="25.28515625" customWidth="1"/>
    <col min="10245" max="10245" width="15.28515625" customWidth="1"/>
    <col min="10246" max="10246" width="10.28515625" bestFit="1" customWidth="1"/>
    <col min="10497" max="10497" width="11.28515625" customWidth="1"/>
    <col min="10498" max="10499" width="15.28515625" customWidth="1"/>
    <col min="10500" max="10500" width="25.28515625" customWidth="1"/>
    <col min="10501" max="10501" width="15.28515625" customWidth="1"/>
    <col min="10502" max="10502" width="10.28515625" bestFit="1" customWidth="1"/>
    <col min="10753" max="10753" width="11.28515625" customWidth="1"/>
    <col min="10754" max="10755" width="15.28515625" customWidth="1"/>
    <col min="10756" max="10756" width="25.28515625" customWidth="1"/>
    <col min="10757" max="10757" width="15.28515625" customWidth="1"/>
    <col min="10758" max="10758" width="10.28515625" bestFit="1" customWidth="1"/>
    <col min="11009" max="11009" width="11.28515625" customWidth="1"/>
    <col min="11010" max="11011" width="15.28515625" customWidth="1"/>
    <col min="11012" max="11012" width="25.28515625" customWidth="1"/>
    <col min="11013" max="11013" width="15.28515625" customWidth="1"/>
    <col min="11014" max="11014" width="10.28515625" bestFit="1" customWidth="1"/>
    <col min="11265" max="11265" width="11.28515625" customWidth="1"/>
    <col min="11266" max="11267" width="15.28515625" customWidth="1"/>
    <col min="11268" max="11268" width="25.28515625" customWidth="1"/>
    <col min="11269" max="11269" width="15.28515625" customWidth="1"/>
    <col min="11270" max="11270" width="10.28515625" bestFit="1" customWidth="1"/>
    <col min="11521" max="11521" width="11.28515625" customWidth="1"/>
    <col min="11522" max="11523" width="15.28515625" customWidth="1"/>
    <col min="11524" max="11524" width="25.28515625" customWidth="1"/>
    <col min="11525" max="11525" width="15.28515625" customWidth="1"/>
    <col min="11526" max="11526" width="10.28515625" bestFit="1" customWidth="1"/>
    <col min="11777" max="11777" width="11.28515625" customWidth="1"/>
    <col min="11778" max="11779" width="15.28515625" customWidth="1"/>
    <col min="11780" max="11780" width="25.28515625" customWidth="1"/>
    <col min="11781" max="11781" width="15.28515625" customWidth="1"/>
    <col min="11782" max="11782" width="10.28515625" bestFit="1" customWidth="1"/>
    <col min="12033" max="12033" width="11.28515625" customWidth="1"/>
    <col min="12034" max="12035" width="15.28515625" customWidth="1"/>
    <col min="12036" max="12036" width="25.28515625" customWidth="1"/>
    <col min="12037" max="12037" width="15.28515625" customWidth="1"/>
    <col min="12038" max="12038" width="10.28515625" bestFit="1" customWidth="1"/>
    <col min="12289" max="12289" width="11.28515625" customWidth="1"/>
    <col min="12290" max="12291" width="15.28515625" customWidth="1"/>
    <col min="12292" max="12292" width="25.28515625" customWidth="1"/>
    <col min="12293" max="12293" width="15.28515625" customWidth="1"/>
    <col min="12294" max="12294" width="10.28515625" bestFit="1" customWidth="1"/>
    <col min="12545" max="12545" width="11.28515625" customWidth="1"/>
    <col min="12546" max="12547" width="15.28515625" customWidth="1"/>
    <col min="12548" max="12548" width="25.28515625" customWidth="1"/>
    <col min="12549" max="12549" width="15.28515625" customWidth="1"/>
    <col min="12550" max="12550" width="10.28515625" bestFit="1" customWidth="1"/>
    <col min="12801" max="12801" width="11.28515625" customWidth="1"/>
    <col min="12802" max="12803" width="15.28515625" customWidth="1"/>
    <col min="12804" max="12804" width="25.28515625" customWidth="1"/>
    <col min="12805" max="12805" width="15.28515625" customWidth="1"/>
    <col min="12806" max="12806" width="10.28515625" bestFit="1" customWidth="1"/>
    <col min="13057" max="13057" width="11.28515625" customWidth="1"/>
    <col min="13058" max="13059" width="15.28515625" customWidth="1"/>
    <col min="13060" max="13060" width="25.28515625" customWidth="1"/>
    <col min="13061" max="13061" width="15.28515625" customWidth="1"/>
    <col min="13062" max="13062" width="10.28515625" bestFit="1" customWidth="1"/>
    <col min="13313" max="13313" width="11.28515625" customWidth="1"/>
    <col min="13314" max="13315" width="15.28515625" customWidth="1"/>
    <col min="13316" max="13316" width="25.28515625" customWidth="1"/>
    <col min="13317" max="13317" width="15.28515625" customWidth="1"/>
    <col min="13318" max="13318" width="10.28515625" bestFit="1" customWidth="1"/>
    <col min="13569" max="13569" width="11.28515625" customWidth="1"/>
    <col min="13570" max="13571" width="15.28515625" customWidth="1"/>
    <col min="13572" max="13572" width="25.28515625" customWidth="1"/>
    <col min="13573" max="13573" width="15.28515625" customWidth="1"/>
    <col min="13574" max="13574" width="10.28515625" bestFit="1" customWidth="1"/>
    <col min="13825" max="13825" width="11.28515625" customWidth="1"/>
    <col min="13826" max="13827" width="15.28515625" customWidth="1"/>
    <col min="13828" max="13828" width="25.28515625" customWidth="1"/>
    <col min="13829" max="13829" width="15.28515625" customWidth="1"/>
    <col min="13830" max="13830" width="10.28515625" bestFit="1" customWidth="1"/>
    <col min="14081" max="14081" width="11.28515625" customWidth="1"/>
    <col min="14082" max="14083" width="15.28515625" customWidth="1"/>
    <col min="14084" max="14084" width="25.28515625" customWidth="1"/>
    <col min="14085" max="14085" width="15.28515625" customWidth="1"/>
    <col min="14086" max="14086" width="10.28515625" bestFit="1" customWidth="1"/>
    <col min="14337" max="14337" width="11.28515625" customWidth="1"/>
    <col min="14338" max="14339" width="15.28515625" customWidth="1"/>
    <col min="14340" max="14340" width="25.28515625" customWidth="1"/>
    <col min="14341" max="14341" width="15.28515625" customWidth="1"/>
    <col min="14342" max="14342" width="10.28515625" bestFit="1" customWidth="1"/>
    <col min="14593" max="14593" width="11.28515625" customWidth="1"/>
    <col min="14594" max="14595" width="15.28515625" customWidth="1"/>
    <col min="14596" max="14596" width="25.28515625" customWidth="1"/>
    <col min="14597" max="14597" width="15.28515625" customWidth="1"/>
    <col min="14598" max="14598" width="10.28515625" bestFit="1" customWidth="1"/>
    <col min="14849" max="14849" width="11.28515625" customWidth="1"/>
    <col min="14850" max="14851" width="15.28515625" customWidth="1"/>
    <col min="14852" max="14852" width="25.28515625" customWidth="1"/>
    <col min="14853" max="14853" width="15.28515625" customWidth="1"/>
    <col min="14854" max="14854" width="10.28515625" bestFit="1" customWidth="1"/>
    <col min="15105" max="15105" width="11.28515625" customWidth="1"/>
    <col min="15106" max="15107" width="15.28515625" customWidth="1"/>
    <col min="15108" max="15108" width="25.28515625" customWidth="1"/>
    <col min="15109" max="15109" width="15.28515625" customWidth="1"/>
    <col min="15110" max="15110" width="10.28515625" bestFit="1" customWidth="1"/>
    <col min="15361" max="15361" width="11.28515625" customWidth="1"/>
    <col min="15362" max="15363" width="15.28515625" customWidth="1"/>
    <col min="15364" max="15364" width="25.28515625" customWidth="1"/>
    <col min="15365" max="15365" width="15.28515625" customWidth="1"/>
    <col min="15366" max="15366" width="10.28515625" bestFit="1" customWidth="1"/>
    <col min="15617" max="15617" width="11.28515625" customWidth="1"/>
    <col min="15618" max="15619" width="15.28515625" customWidth="1"/>
    <col min="15620" max="15620" width="25.28515625" customWidth="1"/>
    <col min="15621" max="15621" width="15.28515625" customWidth="1"/>
    <col min="15622" max="15622" width="10.28515625" bestFit="1" customWidth="1"/>
    <col min="15873" max="15873" width="11.28515625" customWidth="1"/>
    <col min="15874" max="15875" width="15.28515625" customWidth="1"/>
    <col min="15876" max="15876" width="25.28515625" customWidth="1"/>
    <col min="15877" max="15877" width="15.28515625" customWidth="1"/>
    <col min="15878" max="15878" width="10.28515625" bestFit="1" customWidth="1"/>
    <col min="16129" max="16129" width="11.28515625" customWidth="1"/>
    <col min="16130" max="16131" width="15.28515625" customWidth="1"/>
    <col min="16132" max="16132" width="25.28515625" customWidth="1"/>
    <col min="16133" max="16133" width="15.28515625" customWidth="1"/>
    <col min="16134" max="16134" width="10.28515625" bestFit="1" customWidth="1"/>
  </cols>
  <sheetData>
    <row r="1" spans="1:6" ht="15.75">
      <c r="A1" s="172" t="s">
        <v>301</v>
      </c>
      <c r="B1" s="173">
        <v>206</v>
      </c>
      <c r="C1" s="117" t="s">
        <v>302</v>
      </c>
    </row>
    <row r="2" spans="1:6" ht="15.75">
      <c r="A2" s="174"/>
      <c r="B2" s="173">
        <v>24</v>
      </c>
      <c r="C2" s="117" t="s">
        <v>303</v>
      </c>
    </row>
    <row r="3" spans="1:6" ht="15.75">
      <c r="A3" s="174"/>
      <c r="B3" s="173"/>
      <c r="C3" s="117"/>
    </row>
    <row r="4" spans="1:6" ht="15.75">
      <c r="A4" s="175"/>
      <c r="B4" s="176">
        <f>B1+B2</f>
        <v>230</v>
      </c>
      <c r="C4" s="116" t="s">
        <v>304</v>
      </c>
    </row>
    <row r="5" spans="1:6" ht="15.75">
      <c r="A5" s="105"/>
      <c r="B5" s="105"/>
      <c r="C5" s="177"/>
      <c r="E5" s="114"/>
    </row>
    <row r="6" spans="1:6" ht="15.75">
      <c r="A6" s="105" t="s">
        <v>305</v>
      </c>
      <c r="B6" s="105"/>
      <c r="C6" s="177"/>
      <c r="E6" s="114"/>
    </row>
    <row r="7" spans="1:6" ht="15.75">
      <c r="A7" s="105" t="s">
        <v>306</v>
      </c>
      <c r="B7" s="105"/>
      <c r="C7" s="177"/>
      <c r="E7" s="114"/>
    </row>
    <row r="8" spans="1:6" ht="15.75">
      <c r="A8" s="105" t="s">
        <v>307</v>
      </c>
      <c r="B8" s="105"/>
      <c r="C8" s="177"/>
      <c r="E8" s="114"/>
    </row>
    <row r="9" spans="1:6" ht="15.75">
      <c r="A9" s="105"/>
      <c r="B9" s="105"/>
      <c r="C9" s="177"/>
      <c r="E9" s="114"/>
    </row>
    <row r="10" spans="1:6">
      <c r="B10" s="178"/>
    </row>
    <row r="11" spans="1:6" ht="15.75">
      <c r="A11" s="105"/>
      <c r="B11" s="105"/>
      <c r="C11" s="177"/>
    </row>
    <row r="12" spans="1:6">
      <c r="A12" s="106"/>
      <c r="B12" s="106"/>
      <c r="C12" s="106"/>
      <c r="D12" s="106"/>
      <c r="E12" s="106"/>
      <c r="F12" s="106"/>
    </row>
    <row r="13" spans="1:6">
      <c r="A13" s="116" t="s">
        <v>308</v>
      </c>
      <c r="B13" s="106"/>
      <c r="C13" s="106"/>
      <c r="D13" s="106"/>
      <c r="E13" s="106"/>
      <c r="F13" s="106"/>
    </row>
    <row r="14" spans="1:6">
      <c r="A14" s="116" t="s">
        <v>309</v>
      </c>
      <c r="B14" s="106"/>
      <c r="C14" s="106"/>
      <c r="D14" s="106"/>
      <c r="E14" s="106"/>
      <c r="F14" s="106"/>
    </row>
    <row r="15" spans="1:6">
      <c r="A15" s="106"/>
    </row>
    <row r="16" spans="1:6">
      <c r="A16" t="s">
        <v>310</v>
      </c>
      <c r="B16" s="108"/>
      <c r="C16" s="109"/>
      <c r="D16" s="108"/>
    </row>
    <row r="17" spans="1:4">
      <c r="A17" s="108" t="s">
        <v>310</v>
      </c>
      <c r="B17" s="115"/>
      <c r="C17" s="109"/>
      <c r="D17" s="115"/>
    </row>
    <row r="18" spans="1:4">
      <c r="A18" s="115" t="s">
        <v>311</v>
      </c>
      <c r="B18" s="115"/>
      <c r="C18" s="109"/>
      <c r="D18" s="115"/>
    </row>
    <row r="19" spans="1:4">
      <c r="A19" s="115" t="s">
        <v>310</v>
      </c>
      <c r="B19" s="115"/>
      <c r="C19" s="109"/>
      <c r="D19" s="115"/>
    </row>
    <row r="20" spans="1:4">
      <c r="A20" s="115" t="s">
        <v>312</v>
      </c>
      <c r="B20" s="115"/>
      <c r="C20" s="109"/>
      <c r="D20" s="115"/>
    </row>
    <row r="21" spans="1:4">
      <c r="A21" s="115" t="s">
        <v>310</v>
      </c>
      <c r="B21" s="115"/>
      <c r="C21" s="109"/>
      <c r="D21" s="115"/>
    </row>
    <row r="22" spans="1:4">
      <c r="A22" s="115" t="s">
        <v>310</v>
      </c>
      <c r="B22" s="115"/>
      <c r="C22" s="109"/>
      <c r="D22" s="115"/>
    </row>
    <row r="23" spans="1:4">
      <c r="A23" s="115" t="s">
        <v>310</v>
      </c>
      <c r="B23" s="115"/>
      <c r="C23" s="109"/>
      <c r="D23" s="115"/>
    </row>
    <row r="24" spans="1:4">
      <c r="A24" s="115" t="s">
        <v>310</v>
      </c>
      <c r="B24" s="115"/>
      <c r="C24" s="109"/>
      <c r="D24" s="115"/>
    </row>
    <row r="25" spans="1:4">
      <c r="A25" s="115" t="s">
        <v>310</v>
      </c>
      <c r="B25" s="115"/>
      <c r="C25" s="109"/>
      <c r="D25" s="115"/>
    </row>
    <row r="26" spans="1:4">
      <c r="A26" s="115" t="s">
        <v>310</v>
      </c>
      <c r="B26" s="115"/>
      <c r="C26" s="109"/>
      <c r="D26" s="115"/>
    </row>
    <row r="27" spans="1:4">
      <c r="A27" s="115" t="s">
        <v>310</v>
      </c>
      <c r="B27" s="115"/>
      <c r="C27" s="109"/>
      <c r="D27" s="115"/>
    </row>
    <row r="28" spans="1:4">
      <c r="A28" s="115" t="s">
        <v>310</v>
      </c>
      <c r="B28" s="115"/>
      <c r="C28" s="109"/>
      <c r="D28" s="115"/>
    </row>
    <row r="29" spans="1:4">
      <c r="A29" s="115" t="s">
        <v>311</v>
      </c>
      <c r="B29" s="115"/>
      <c r="C29" s="109"/>
      <c r="D29" s="115"/>
    </row>
    <row r="30" spans="1:4">
      <c r="A30" s="115"/>
      <c r="B30" s="115"/>
      <c r="C30" s="109"/>
      <c r="D30" s="115"/>
    </row>
    <row r="31" spans="1:4">
      <c r="A31" s="115"/>
      <c r="B31" s="115"/>
      <c r="C31" s="109"/>
      <c r="D31" s="115"/>
    </row>
    <row r="32" spans="1:4">
      <c r="A32" s="115"/>
      <c r="B32" s="115"/>
      <c r="C32" s="109"/>
      <c r="D32" s="115"/>
    </row>
    <row r="33" spans="1:4">
      <c r="A33" s="115" t="s">
        <v>313</v>
      </c>
      <c r="B33" s="115"/>
      <c r="C33" s="109"/>
      <c r="D33" s="115"/>
    </row>
    <row r="34" spans="1:4">
      <c r="A34" s="115" t="s">
        <v>314</v>
      </c>
      <c r="B34" s="115"/>
      <c r="C34" s="109"/>
      <c r="D34" s="115"/>
    </row>
    <row r="35" spans="1:4">
      <c r="A35" s="115" t="s">
        <v>315</v>
      </c>
      <c r="B35" s="115"/>
      <c r="C35" s="109"/>
      <c r="D35" s="115"/>
    </row>
    <row r="36" spans="1:4">
      <c r="A36" s="115" t="s">
        <v>316</v>
      </c>
      <c r="B36" s="115"/>
      <c r="C36" s="109"/>
      <c r="D36" s="115"/>
    </row>
    <row r="37" spans="1:4">
      <c r="A37" s="115" t="s">
        <v>317</v>
      </c>
      <c r="B37" s="115"/>
      <c r="C37" s="109"/>
      <c r="D37" s="115"/>
    </row>
    <row r="38" spans="1:4">
      <c r="A38" s="115" t="s">
        <v>318</v>
      </c>
      <c r="B38" s="115"/>
      <c r="C38" s="109"/>
      <c r="D38" s="115"/>
    </row>
    <row r="39" spans="1:4">
      <c r="A39" s="115" t="s">
        <v>319</v>
      </c>
      <c r="B39" s="115"/>
      <c r="C39" s="109"/>
      <c r="D39" s="115"/>
    </row>
    <row r="40" spans="1:4">
      <c r="A40" s="115"/>
    </row>
    <row r="41" spans="1:4">
      <c r="A41" s="115"/>
    </row>
  </sheetData>
  <pageMargins left="0.7" right="0.7" top="1.0706666666666667" bottom="0.75" header="0.3" footer="0.3"/>
  <pageSetup scale="64" orientation="portrait" r:id="rId1"/>
  <headerFooter>
    <oddHeader>&amp;C&amp;"-,Bold"&amp;14Cape Cod Community CollegeMCCC Article 2.06 - October 15, 2017Number of Vacant &amp; Filled Full-time Positions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243"/>
  <sheetViews>
    <sheetView view="pageLayout" workbookViewId="0"/>
  </sheetViews>
  <sheetFormatPr defaultColWidth="8.85546875" defaultRowHeight="15"/>
  <cols>
    <col min="1" max="1" width="28" style="145" customWidth="1"/>
    <col min="2" max="2" width="15.28515625" style="145" customWidth="1"/>
    <col min="3" max="3" width="15.5703125" style="145" customWidth="1"/>
    <col min="4" max="4" width="10.7109375" style="185" customWidth="1"/>
    <col min="5" max="5" width="15.7109375" style="145" customWidth="1"/>
    <col min="6" max="6" width="10.85546875" style="185" customWidth="1"/>
    <col min="7" max="7" width="11.85546875" style="145" customWidth="1"/>
    <col min="8" max="8" width="8.85546875" style="187" customWidth="1"/>
    <col min="9" max="16384" width="8.85546875" style="145"/>
  </cols>
  <sheetData>
    <row r="1" spans="1:8" ht="15.75">
      <c r="B1" s="113"/>
      <c r="C1" s="184" t="s">
        <v>793</v>
      </c>
      <c r="F1" s="186"/>
    </row>
    <row r="2" spans="1:8" ht="15.75">
      <c r="B2" s="113"/>
      <c r="C2" s="184" t="s">
        <v>794</v>
      </c>
      <c r="F2" s="186"/>
    </row>
    <row r="3" spans="1:8" ht="15.75">
      <c r="A3" s="188"/>
      <c r="B3" s="189"/>
      <c r="C3" s="184" t="s">
        <v>323</v>
      </c>
      <c r="D3" s="190"/>
      <c r="E3" s="145" t="s">
        <v>789</v>
      </c>
      <c r="F3" s="186"/>
    </row>
    <row r="4" spans="1:8">
      <c r="A4" s="191"/>
      <c r="B4" s="189"/>
      <c r="C4" s="192"/>
      <c r="D4" s="190"/>
      <c r="F4" s="186"/>
    </row>
    <row r="5" spans="1:8" ht="15.75">
      <c r="A5" s="191"/>
      <c r="B5" s="193" t="s">
        <v>324</v>
      </c>
      <c r="C5" s="53" t="s">
        <v>325</v>
      </c>
      <c r="D5" s="194"/>
      <c r="E5" s="195"/>
      <c r="F5" s="196"/>
    </row>
    <row r="6" spans="1:8" ht="15.75">
      <c r="A6" s="191"/>
      <c r="B6" s="193"/>
      <c r="C6" s="53"/>
      <c r="D6" s="197"/>
      <c r="E6" s="195"/>
      <c r="F6" s="196"/>
    </row>
    <row r="7" spans="1:8" ht="15.75">
      <c r="A7" s="198"/>
      <c r="B7" s="199" t="s">
        <v>326</v>
      </c>
      <c r="C7" s="53" t="s">
        <v>327</v>
      </c>
      <c r="D7" s="200"/>
      <c r="E7" s="195"/>
      <c r="F7" s="196"/>
    </row>
    <row r="8" spans="1:8">
      <c r="B8" s="113"/>
      <c r="C8" s="201"/>
      <c r="F8" s="186"/>
    </row>
    <row r="9" spans="1:8">
      <c r="B9" s="113"/>
      <c r="C9" s="201"/>
      <c r="F9" s="186"/>
    </row>
    <row r="10" spans="1:8">
      <c r="A10" s="202" t="s">
        <v>795</v>
      </c>
      <c r="B10" s="203" t="s">
        <v>796</v>
      </c>
      <c r="C10" s="202" t="s">
        <v>797</v>
      </c>
      <c r="D10" s="204" t="s">
        <v>798</v>
      </c>
      <c r="E10" s="202" t="s">
        <v>799</v>
      </c>
      <c r="F10" s="204" t="s">
        <v>800</v>
      </c>
      <c r="H10" s="107"/>
    </row>
    <row r="11" spans="1:8">
      <c r="A11" s="202"/>
      <c r="B11" s="203"/>
      <c r="C11" s="202" t="s">
        <v>801</v>
      </c>
      <c r="D11" s="204"/>
      <c r="E11" s="202" t="s">
        <v>801</v>
      </c>
      <c r="F11" s="186"/>
      <c r="G11" s="202" t="s">
        <v>331</v>
      </c>
    </row>
    <row r="12" spans="1:8">
      <c r="A12" s="202"/>
      <c r="B12" s="203"/>
      <c r="C12" s="202"/>
      <c r="D12" s="204"/>
      <c r="E12" s="202"/>
      <c r="F12" s="186"/>
      <c r="G12" s="202"/>
    </row>
    <row r="13" spans="1:8">
      <c r="A13" s="205" t="s">
        <v>802</v>
      </c>
      <c r="B13" s="206"/>
      <c r="C13" s="207"/>
      <c r="D13" s="207"/>
      <c r="E13" s="208">
        <v>2692.31</v>
      </c>
      <c r="F13" s="208"/>
      <c r="G13" s="113">
        <f t="shared" ref="G13:G80" si="0">SUM(B13:F13)</f>
        <v>2692.31</v>
      </c>
      <c r="H13" s="209">
        <v>1</v>
      </c>
    </row>
    <row r="14" spans="1:8">
      <c r="A14" s="205" t="s">
        <v>803</v>
      </c>
      <c r="B14" s="206"/>
      <c r="C14" s="207"/>
      <c r="D14" s="207"/>
      <c r="E14" s="208">
        <v>4730.78</v>
      </c>
      <c r="F14" s="210"/>
      <c r="G14" s="113">
        <f t="shared" si="0"/>
        <v>4730.78</v>
      </c>
      <c r="H14" s="209">
        <v>1</v>
      </c>
    </row>
    <row r="15" spans="1:8">
      <c r="A15" s="211" t="s">
        <v>804</v>
      </c>
      <c r="B15" s="212">
        <v>2567.61</v>
      </c>
      <c r="C15" s="202"/>
      <c r="D15" s="204"/>
      <c r="E15" s="202"/>
      <c r="F15" s="186"/>
      <c r="G15" s="113">
        <f t="shared" si="0"/>
        <v>2567.61</v>
      </c>
      <c r="H15" s="187">
        <v>1</v>
      </c>
    </row>
    <row r="16" spans="1:8">
      <c r="A16" s="211" t="s">
        <v>805</v>
      </c>
      <c r="B16" s="212"/>
      <c r="C16" s="212">
        <v>2323.92</v>
      </c>
      <c r="D16" s="204"/>
      <c r="E16" s="202"/>
      <c r="F16" s="186"/>
      <c r="G16" s="113">
        <f t="shared" si="0"/>
        <v>2323.92</v>
      </c>
      <c r="H16" s="187">
        <v>1</v>
      </c>
    </row>
    <row r="17" spans="1:8">
      <c r="A17" s="145" t="s">
        <v>806</v>
      </c>
      <c r="B17" s="112"/>
      <c r="C17" s="112"/>
      <c r="D17" s="213"/>
      <c r="E17" s="112">
        <v>3815.27</v>
      </c>
      <c r="F17" s="213"/>
      <c r="G17" s="113">
        <f t="shared" si="0"/>
        <v>3815.27</v>
      </c>
      <c r="H17" s="187">
        <v>1</v>
      </c>
    </row>
    <row r="18" spans="1:8">
      <c r="A18" s="211" t="s">
        <v>807</v>
      </c>
      <c r="B18" s="212">
        <v>2643.85</v>
      </c>
      <c r="C18" s="202"/>
      <c r="D18" s="204"/>
      <c r="E18" s="202"/>
      <c r="F18" s="186"/>
      <c r="G18" s="113">
        <f t="shared" si="0"/>
        <v>2643.85</v>
      </c>
      <c r="H18" s="187">
        <v>1</v>
      </c>
    </row>
    <row r="19" spans="1:8">
      <c r="A19" s="145" t="s">
        <v>808</v>
      </c>
      <c r="B19" s="112">
        <v>2305.81</v>
      </c>
      <c r="C19" s="112"/>
      <c r="D19" s="214"/>
      <c r="E19" s="112"/>
      <c r="F19" s="213"/>
      <c r="G19" s="113">
        <f t="shared" si="0"/>
        <v>2305.81</v>
      </c>
      <c r="H19" s="187">
        <v>1</v>
      </c>
    </row>
    <row r="20" spans="1:8">
      <c r="A20" s="145" t="s">
        <v>809</v>
      </c>
      <c r="B20" s="112"/>
      <c r="C20" s="112"/>
      <c r="D20" s="214">
        <v>2404.17</v>
      </c>
      <c r="E20" s="112"/>
      <c r="F20" s="213"/>
      <c r="G20" s="113">
        <f t="shared" si="0"/>
        <v>2404.17</v>
      </c>
      <c r="H20" s="187">
        <v>1</v>
      </c>
    </row>
    <row r="21" spans="1:8">
      <c r="A21" s="145" t="s">
        <v>810</v>
      </c>
      <c r="B21" s="112"/>
      <c r="C21" s="112"/>
      <c r="D21" s="214">
        <v>1343.74</v>
      </c>
      <c r="E21" s="112"/>
      <c r="F21" s="213"/>
      <c r="G21" s="113">
        <f t="shared" si="0"/>
        <v>1343.74</v>
      </c>
      <c r="H21" s="187">
        <v>1</v>
      </c>
    </row>
    <row r="22" spans="1:8">
      <c r="A22" s="145" t="s">
        <v>811</v>
      </c>
      <c r="B22" s="112"/>
      <c r="C22" s="112"/>
      <c r="D22" s="214">
        <v>1747.48</v>
      </c>
      <c r="E22" s="112"/>
      <c r="F22" s="213"/>
      <c r="G22" s="113">
        <f t="shared" si="0"/>
        <v>1747.48</v>
      </c>
      <c r="H22" s="187">
        <v>1</v>
      </c>
    </row>
    <row r="23" spans="1:8">
      <c r="A23" s="145" t="s">
        <v>812</v>
      </c>
      <c r="B23" s="112"/>
      <c r="C23" s="112"/>
      <c r="D23" s="214">
        <v>1587.74</v>
      </c>
      <c r="E23" s="112"/>
      <c r="F23" s="213"/>
      <c r="G23" s="113">
        <f t="shared" si="0"/>
        <v>1587.74</v>
      </c>
      <c r="H23" s="187">
        <v>1</v>
      </c>
    </row>
    <row r="24" spans="1:8">
      <c r="A24" s="145" t="s">
        <v>813</v>
      </c>
      <c r="B24" s="112">
        <v>1978.66</v>
      </c>
      <c r="C24" s="112"/>
      <c r="D24" s="214"/>
      <c r="E24" s="112"/>
      <c r="F24" s="213"/>
      <c r="G24" s="113">
        <f t="shared" si="0"/>
        <v>1978.66</v>
      </c>
      <c r="H24" s="187">
        <v>1</v>
      </c>
    </row>
    <row r="25" spans="1:8">
      <c r="A25" s="215" t="s">
        <v>814</v>
      </c>
      <c r="B25" s="206"/>
      <c r="C25" s="207"/>
      <c r="D25" s="207"/>
      <c r="E25" s="208">
        <v>2076.9299999999998</v>
      </c>
      <c r="F25" s="208"/>
      <c r="G25" s="113">
        <f t="shared" si="0"/>
        <v>2076.9299999999998</v>
      </c>
      <c r="H25" s="209">
        <v>1</v>
      </c>
    </row>
    <row r="26" spans="1:8">
      <c r="A26" s="145" t="s">
        <v>815</v>
      </c>
      <c r="B26" s="112">
        <v>2655.92</v>
      </c>
      <c r="C26" s="112"/>
      <c r="D26" s="214"/>
      <c r="E26" s="112"/>
      <c r="F26" s="213"/>
      <c r="G26" s="113">
        <f t="shared" si="0"/>
        <v>2655.92</v>
      </c>
      <c r="H26" s="187">
        <v>1</v>
      </c>
    </row>
    <row r="27" spans="1:8">
      <c r="A27" s="145" t="s">
        <v>816</v>
      </c>
      <c r="B27" s="112">
        <v>2710.46</v>
      </c>
      <c r="C27" s="112"/>
      <c r="D27" s="214"/>
      <c r="E27" s="112"/>
      <c r="F27" s="213"/>
      <c r="G27" s="113">
        <f t="shared" si="0"/>
        <v>2710.46</v>
      </c>
      <c r="H27" s="187">
        <v>1</v>
      </c>
    </row>
    <row r="28" spans="1:8">
      <c r="A28" s="145" t="s">
        <v>817</v>
      </c>
      <c r="B28" s="112">
        <v>2918.89</v>
      </c>
      <c r="C28" s="112"/>
      <c r="D28" s="214"/>
      <c r="E28" s="112"/>
      <c r="F28" s="213"/>
      <c r="G28" s="113">
        <f t="shared" si="0"/>
        <v>2918.89</v>
      </c>
      <c r="H28" s="187">
        <v>1</v>
      </c>
    </row>
    <row r="29" spans="1:8">
      <c r="A29" s="145" t="s">
        <v>818</v>
      </c>
      <c r="B29" s="112">
        <v>2955.38</v>
      </c>
      <c r="C29" s="112"/>
      <c r="D29" s="214"/>
      <c r="E29" s="112"/>
      <c r="F29" s="213"/>
      <c r="G29" s="113">
        <f t="shared" si="0"/>
        <v>2955.38</v>
      </c>
      <c r="H29" s="187">
        <v>1</v>
      </c>
    </row>
    <row r="30" spans="1:8">
      <c r="A30" s="145" t="s">
        <v>819</v>
      </c>
      <c r="B30" s="112">
        <v>3105.92</v>
      </c>
      <c r="C30" s="112"/>
      <c r="D30" s="214"/>
      <c r="E30" s="112"/>
      <c r="F30" s="213"/>
      <c r="G30" s="113">
        <f t="shared" si="0"/>
        <v>3105.92</v>
      </c>
      <c r="H30" s="187">
        <v>1</v>
      </c>
    </row>
    <row r="31" spans="1:8">
      <c r="A31" s="145" t="s">
        <v>820</v>
      </c>
      <c r="B31" s="112"/>
      <c r="C31" s="112"/>
      <c r="D31" s="214">
        <v>1805.3</v>
      </c>
      <c r="E31" s="112"/>
      <c r="F31" s="213"/>
      <c r="G31" s="113">
        <f t="shared" si="0"/>
        <v>1805.3</v>
      </c>
      <c r="H31" s="187">
        <v>1</v>
      </c>
    </row>
    <row r="32" spans="1:8">
      <c r="A32" s="215" t="s">
        <v>821</v>
      </c>
      <c r="B32" s="206"/>
      <c r="C32" s="216"/>
      <c r="D32" s="216">
        <v>1911.86</v>
      </c>
      <c r="E32" s="208"/>
      <c r="F32" s="208"/>
      <c r="G32" s="113">
        <f t="shared" si="0"/>
        <v>1911.86</v>
      </c>
      <c r="H32" s="209">
        <v>1</v>
      </c>
    </row>
    <row r="33" spans="1:8">
      <c r="A33" s="145" t="s">
        <v>822</v>
      </c>
      <c r="B33" s="112">
        <v>2462.96</v>
      </c>
      <c r="C33" s="112"/>
      <c r="D33" s="214"/>
      <c r="E33" s="112"/>
      <c r="F33" s="213"/>
      <c r="G33" s="113">
        <f t="shared" si="0"/>
        <v>2462.96</v>
      </c>
      <c r="H33" s="187">
        <v>1</v>
      </c>
    </row>
    <row r="34" spans="1:8">
      <c r="A34" s="215" t="s">
        <v>823</v>
      </c>
      <c r="B34" s="206"/>
      <c r="C34" s="208">
        <v>2812.73</v>
      </c>
      <c r="D34" s="216"/>
      <c r="E34" s="208"/>
      <c r="F34" s="208"/>
      <c r="G34" s="113">
        <f t="shared" si="0"/>
        <v>2812.73</v>
      </c>
      <c r="H34" s="209">
        <v>1</v>
      </c>
    </row>
    <row r="35" spans="1:8">
      <c r="A35" s="145" t="s">
        <v>824</v>
      </c>
      <c r="B35" s="112"/>
      <c r="C35" s="112"/>
      <c r="D35" s="214"/>
      <c r="E35" s="112">
        <v>2853.03</v>
      </c>
      <c r="F35" s="213"/>
      <c r="G35" s="113">
        <f t="shared" si="0"/>
        <v>2853.03</v>
      </c>
      <c r="H35" s="187">
        <v>1</v>
      </c>
    </row>
    <row r="36" spans="1:8">
      <c r="A36" s="217" t="s">
        <v>825</v>
      </c>
      <c r="B36" s="112">
        <v>1929.81</v>
      </c>
      <c r="C36" s="112"/>
      <c r="D36" s="214"/>
      <c r="E36" s="112"/>
      <c r="F36" s="213"/>
      <c r="G36" s="113">
        <f t="shared" si="0"/>
        <v>1929.81</v>
      </c>
      <c r="H36" s="187">
        <v>1</v>
      </c>
    </row>
    <row r="37" spans="1:8">
      <c r="A37" s="145" t="s">
        <v>826</v>
      </c>
      <c r="B37" s="112"/>
      <c r="C37" s="112"/>
      <c r="D37" s="214">
        <v>1805.31</v>
      </c>
      <c r="E37" s="112"/>
      <c r="G37" s="113">
        <f t="shared" si="0"/>
        <v>1805.31</v>
      </c>
      <c r="H37" s="187">
        <v>1</v>
      </c>
    </row>
    <row r="38" spans="1:8">
      <c r="A38" s="145" t="s">
        <v>827</v>
      </c>
      <c r="B38" s="112"/>
      <c r="C38" s="112">
        <v>1818.97</v>
      </c>
      <c r="D38" s="214"/>
      <c r="E38" s="112"/>
      <c r="G38" s="113">
        <f t="shared" si="0"/>
        <v>1818.97</v>
      </c>
      <c r="H38" s="187">
        <v>1</v>
      </c>
    </row>
    <row r="39" spans="1:8">
      <c r="A39" s="145" t="s">
        <v>828</v>
      </c>
      <c r="B39" s="112">
        <v>2412.61</v>
      </c>
      <c r="C39" s="112"/>
      <c r="D39" s="214"/>
      <c r="E39" s="112"/>
      <c r="F39" s="213"/>
      <c r="G39" s="113">
        <f t="shared" si="0"/>
        <v>2412.61</v>
      </c>
      <c r="H39" s="187">
        <v>1</v>
      </c>
    </row>
    <row r="40" spans="1:8">
      <c r="A40" s="145" t="s">
        <v>829</v>
      </c>
      <c r="B40" s="112"/>
      <c r="C40" s="112"/>
      <c r="D40" s="214">
        <v>2265.48</v>
      </c>
      <c r="E40" s="112"/>
      <c r="F40" s="213"/>
      <c r="G40" s="113">
        <f t="shared" si="0"/>
        <v>2265.48</v>
      </c>
      <c r="H40" s="187">
        <v>1</v>
      </c>
    </row>
    <row r="41" spans="1:8">
      <c r="A41" s="145" t="s">
        <v>830</v>
      </c>
      <c r="B41" s="112"/>
      <c r="C41" s="112"/>
      <c r="D41" s="214"/>
      <c r="E41" s="112">
        <v>2650.53</v>
      </c>
      <c r="F41" s="213"/>
      <c r="G41" s="113">
        <f t="shared" si="0"/>
        <v>2650.53</v>
      </c>
      <c r="H41" s="187">
        <v>1</v>
      </c>
    </row>
    <row r="42" spans="1:8">
      <c r="A42" s="145" t="s">
        <v>831</v>
      </c>
      <c r="B42" s="112"/>
      <c r="C42" s="112"/>
      <c r="D42" s="214"/>
      <c r="E42" s="112"/>
      <c r="F42" s="213"/>
      <c r="G42" s="113">
        <f t="shared" si="0"/>
        <v>0</v>
      </c>
    </row>
    <row r="43" spans="1:8">
      <c r="A43" s="145" t="s">
        <v>832</v>
      </c>
      <c r="B43" s="112">
        <v>2157.73</v>
      </c>
      <c r="C43" s="112"/>
      <c r="D43" s="214"/>
      <c r="E43" s="112"/>
      <c r="F43" s="213"/>
      <c r="G43" s="113">
        <f t="shared" si="0"/>
        <v>2157.73</v>
      </c>
      <c r="H43" s="187">
        <v>1</v>
      </c>
    </row>
    <row r="44" spans="1:8">
      <c r="A44" s="145" t="s">
        <v>833</v>
      </c>
      <c r="B44" s="112">
        <v>2158.38</v>
      </c>
      <c r="C44" s="112"/>
      <c r="D44" s="214"/>
      <c r="E44" s="112"/>
      <c r="F44" s="213"/>
      <c r="G44" s="113">
        <f t="shared" si="0"/>
        <v>2158.38</v>
      </c>
      <c r="H44" s="187">
        <v>1</v>
      </c>
    </row>
    <row r="45" spans="1:8">
      <c r="A45" s="145" t="s">
        <v>834</v>
      </c>
      <c r="B45" s="112"/>
      <c r="C45" s="112"/>
      <c r="D45" s="218">
        <v>2536.89</v>
      </c>
      <c r="E45" s="219"/>
      <c r="F45" s="213"/>
      <c r="G45" s="113">
        <f t="shared" si="0"/>
        <v>2536.89</v>
      </c>
      <c r="H45" s="187">
        <v>1</v>
      </c>
    </row>
    <row r="46" spans="1:8">
      <c r="A46" s="145" t="s">
        <v>835</v>
      </c>
      <c r="B46" s="112"/>
      <c r="C46" s="112"/>
      <c r="D46" s="214">
        <v>1255.56</v>
      </c>
      <c r="E46" s="112"/>
      <c r="F46" s="213"/>
      <c r="G46" s="113">
        <f t="shared" si="0"/>
        <v>1255.56</v>
      </c>
      <c r="H46" s="187">
        <v>1</v>
      </c>
    </row>
    <row r="47" spans="1:8">
      <c r="A47" s="196" t="s">
        <v>836</v>
      </c>
      <c r="B47" s="93"/>
      <c r="C47" s="86"/>
      <c r="D47" s="86"/>
      <c r="E47" s="93">
        <v>3782.25</v>
      </c>
      <c r="F47" s="93"/>
      <c r="G47" s="113">
        <f t="shared" si="0"/>
        <v>3782.25</v>
      </c>
      <c r="H47" s="209">
        <v>1</v>
      </c>
    </row>
    <row r="48" spans="1:8">
      <c r="A48" s="145" t="s">
        <v>837</v>
      </c>
      <c r="B48" s="112">
        <v>2620.77</v>
      </c>
      <c r="C48" s="112"/>
      <c r="D48" s="214"/>
      <c r="E48" s="112"/>
      <c r="F48" s="213"/>
      <c r="G48" s="113">
        <f t="shared" si="0"/>
        <v>2620.77</v>
      </c>
      <c r="H48" s="187">
        <v>1</v>
      </c>
    </row>
    <row r="49" spans="1:8">
      <c r="A49" s="145" t="s">
        <v>838</v>
      </c>
      <c r="B49" s="112"/>
      <c r="C49" s="112"/>
      <c r="D49" s="214">
        <v>1855.42</v>
      </c>
      <c r="E49" s="112"/>
      <c r="F49" s="213"/>
      <c r="G49" s="113">
        <f t="shared" si="0"/>
        <v>1855.42</v>
      </c>
      <c r="H49" s="187">
        <v>1</v>
      </c>
    </row>
    <row r="50" spans="1:8">
      <c r="A50" s="145" t="s">
        <v>839</v>
      </c>
      <c r="B50" s="112"/>
      <c r="C50" s="112"/>
      <c r="D50" s="214"/>
      <c r="E50" s="112">
        <v>4153.8500000000004</v>
      </c>
      <c r="F50" s="213"/>
      <c r="G50" s="113">
        <f t="shared" si="0"/>
        <v>4153.8500000000004</v>
      </c>
      <c r="H50" s="187">
        <v>1</v>
      </c>
    </row>
    <row r="51" spans="1:8">
      <c r="A51" s="145" t="s">
        <v>840</v>
      </c>
      <c r="B51" s="112">
        <v>2239.69</v>
      </c>
      <c r="C51" s="112"/>
      <c r="D51" s="214"/>
      <c r="E51" s="112"/>
      <c r="F51" s="213"/>
      <c r="G51" s="113">
        <f t="shared" si="0"/>
        <v>2239.69</v>
      </c>
      <c r="H51" s="187">
        <v>1</v>
      </c>
    </row>
    <row r="52" spans="1:8">
      <c r="A52" s="145" t="s">
        <v>841</v>
      </c>
      <c r="B52" s="112"/>
      <c r="C52" s="112"/>
      <c r="D52" s="214">
        <v>1180.24</v>
      </c>
      <c r="E52" s="112"/>
      <c r="F52" s="213"/>
      <c r="G52" s="113">
        <f t="shared" si="0"/>
        <v>1180.24</v>
      </c>
      <c r="H52" s="187">
        <v>1</v>
      </c>
    </row>
    <row r="53" spans="1:8">
      <c r="A53" s="145" t="s">
        <v>842</v>
      </c>
      <c r="B53" s="112"/>
      <c r="C53" s="112"/>
      <c r="D53" s="214"/>
      <c r="E53" s="112"/>
      <c r="F53" s="213"/>
      <c r="G53" s="113">
        <f t="shared" si="0"/>
        <v>0</v>
      </c>
    </row>
    <row r="54" spans="1:8">
      <c r="A54" s="145" t="s">
        <v>843</v>
      </c>
      <c r="B54" s="112"/>
      <c r="C54" s="112"/>
      <c r="D54" s="214"/>
      <c r="E54" s="112">
        <v>1729.1</v>
      </c>
      <c r="F54" s="213"/>
      <c r="G54" s="113">
        <f t="shared" si="0"/>
        <v>1729.1</v>
      </c>
      <c r="H54" s="187">
        <v>1</v>
      </c>
    </row>
    <row r="55" spans="1:8" s="220" customFormat="1">
      <c r="A55" s="145" t="s">
        <v>844</v>
      </c>
      <c r="B55" s="112"/>
      <c r="C55" s="112"/>
      <c r="D55" s="214"/>
      <c r="E55" s="112">
        <v>2542.15</v>
      </c>
      <c r="F55" s="213"/>
      <c r="G55" s="113">
        <f t="shared" si="0"/>
        <v>2542.15</v>
      </c>
      <c r="H55" s="187">
        <v>1</v>
      </c>
    </row>
    <row r="56" spans="1:8" s="220" customFormat="1">
      <c r="A56" s="145" t="s">
        <v>845</v>
      </c>
      <c r="B56" s="112"/>
      <c r="C56" s="112"/>
      <c r="D56" s="214">
        <v>1695.86</v>
      </c>
      <c r="E56" s="112"/>
      <c r="F56" s="213"/>
      <c r="G56" s="113">
        <f t="shared" si="0"/>
        <v>1695.86</v>
      </c>
      <c r="H56" s="187">
        <v>1</v>
      </c>
    </row>
    <row r="57" spans="1:8">
      <c r="A57" s="145" t="s">
        <v>846</v>
      </c>
      <c r="B57" s="112"/>
      <c r="C57" s="112"/>
      <c r="D57" s="214"/>
      <c r="E57" s="112">
        <v>3167.32</v>
      </c>
      <c r="F57" s="213"/>
      <c r="G57" s="113">
        <f t="shared" si="0"/>
        <v>3167.32</v>
      </c>
      <c r="H57" s="187">
        <v>1</v>
      </c>
    </row>
    <row r="58" spans="1:8">
      <c r="A58" s="145" t="s">
        <v>847</v>
      </c>
      <c r="B58" s="112"/>
      <c r="C58" s="112"/>
      <c r="D58" s="214"/>
      <c r="E58" s="221">
        <v>7687.75</v>
      </c>
      <c r="F58" s="213"/>
      <c r="G58" s="113">
        <f t="shared" si="0"/>
        <v>7687.75</v>
      </c>
      <c r="H58" s="187">
        <v>1</v>
      </c>
    </row>
    <row r="59" spans="1:8">
      <c r="A59" s="145" t="s">
        <v>848</v>
      </c>
      <c r="B59" s="112"/>
      <c r="C59" s="112"/>
      <c r="D59" s="214"/>
      <c r="E59" s="112">
        <v>2768.2</v>
      </c>
      <c r="F59" s="213"/>
      <c r="G59" s="113">
        <f t="shared" si="0"/>
        <v>2768.2</v>
      </c>
      <c r="H59" s="187">
        <v>1</v>
      </c>
    </row>
    <row r="60" spans="1:8">
      <c r="A60" s="145" t="s">
        <v>849</v>
      </c>
      <c r="B60" s="112"/>
      <c r="C60" s="112"/>
      <c r="D60" s="214">
        <v>1310.88</v>
      </c>
      <c r="E60" s="112"/>
      <c r="F60" s="213"/>
      <c r="G60" s="113">
        <f t="shared" si="0"/>
        <v>1310.88</v>
      </c>
      <c r="H60" s="187">
        <v>1</v>
      </c>
    </row>
    <row r="61" spans="1:8">
      <c r="A61" s="220" t="s">
        <v>850</v>
      </c>
      <c r="B61" s="221"/>
      <c r="C61" s="221"/>
      <c r="D61" s="222">
        <v>327.63</v>
      </c>
      <c r="E61" s="221"/>
      <c r="F61" s="223"/>
      <c r="G61" s="224">
        <f t="shared" si="0"/>
        <v>327.63</v>
      </c>
      <c r="H61" s="225">
        <v>0.2</v>
      </c>
    </row>
    <row r="62" spans="1:8">
      <c r="A62" s="220" t="s">
        <v>851</v>
      </c>
      <c r="B62" s="221"/>
      <c r="C62" s="221"/>
      <c r="D62" s="222"/>
      <c r="E62" s="221">
        <v>2846.16</v>
      </c>
      <c r="F62" s="223"/>
      <c r="G62" s="224">
        <f t="shared" si="0"/>
        <v>2846.16</v>
      </c>
      <c r="H62" s="225">
        <v>1</v>
      </c>
    </row>
    <row r="63" spans="1:8">
      <c r="A63" s="220" t="s">
        <v>852</v>
      </c>
      <c r="B63" s="221">
        <v>1791.46</v>
      </c>
      <c r="C63" s="221"/>
      <c r="D63" s="222"/>
      <c r="E63" s="221"/>
      <c r="F63" s="223"/>
      <c r="G63" s="224">
        <f t="shared" si="0"/>
        <v>1791.46</v>
      </c>
      <c r="H63" s="225">
        <v>1</v>
      </c>
    </row>
    <row r="64" spans="1:8">
      <c r="A64" s="145" t="s">
        <v>853</v>
      </c>
      <c r="B64" s="112">
        <v>3264.15</v>
      </c>
      <c r="C64" s="112"/>
      <c r="D64" s="214"/>
      <c r="E64" s="112"/>
      <c r="F64" s="213"/>
      <c r="G64" s="113">
        <f t="shared" si="0"/>
        <v>3264.15</v>
      </c>
      <c r="H64" s="187">
        <v>1</v>
      </c>
    </row>
    <row r="65" spans="1:8">
      <c r="A65" s="145" t="s">
        <v>854</v>
      </c>
      <c r="B65" s="112"/>
      <c r="C65" s="112"/>
      <c r="D65" s="214"/>
      <c r="E65" s="112">
        <v>4478.5</v>
      </c>
      <c r="F65" s="213"/>
      <c r="G65" s="113">
        <f t="shared" si="0"/>
        <v>4478.5</v>
      </c>
      <c r="H65" s="187">
        <v>1</v>
      </c>
    </row>
    <row r="66" spans="1:8">
      <c r="A66" s="145" t="s">
        <v>855</v>
      </c>
      <c r="B66" s="112"/>
      <c r="C66" s="112"/>
      <c r="D66" s="214">
        <v>2260.92</v>
      </c>
      <c r="E66" s="112"/>
      <c r="F66" s="213"/>
      <c r="G66" s="113">
        <f t="shared" si="0"/>
        <v>2260.92</v>
      </c>
      <c r="H66" s="187">
        <v>1</v>
      </c>
    </row>
    <row r="67" spans="1:8">
      <c r="A67" s="145" t="s">
        <v>856</v>
      </c>
      <c r="B67" s="112"/>
      <c r="C67" s="112"/>
      <c r="D67" s="214"/>
      <c r="E67" s="112">
        <v>1040.95</v>
      </c>
      <c r="F67" s="213"/>
      <c r="G67" s="113">
        <f t="shared" si="0"/>
        <v>1040.95</v>
      </c>
      <c r="H67" s="187">
        <v>0.25</v>
      </c>
    </row>
    <row r="68" spans="1:8">
      <c r="A68" s="145" t="s">
        <v>857</v>
      </c>
      <c r="B68" s="112"/>
      <c r="C68" s="112">
        <v>2461.15</v>
      </c>
      <c r="D68" s="214"/>
      <c r="E68" s="112"/>
      <c r="F68" s="213"/>
      <c r="G68" s="113">
        <f t="shared" si="0"/>
        <v>2461.15</v>
      </c>
      <c r="H68" s="187">
        <v>1</v>
      </c>
    </row>
    <row r="69" spans="1:8">
      <c r="A69" s="145" t="s">
        <v>858</v>
      </c>
      <c r="B69" s="112"/>
      <c r="C69" s="112"/>
      <c r="D69" s="214">
        <v>2536.9</v>
      </c>
      <c r="E69" s="112"/>
      <c r="F69" s="213"/>
      <c r="G69" s="113">
        <f t="shared" si="0"/>
        <v>2536.9</v>
      </c>
      <c r="H69" s="187">
        <v>1</v>
      </c>
    </row>
    <row r="70" spans="1:8">
      <c r="A70" s="145" t="s">
        <v>859</v>
      </c>
      <c r="B70" s="112">
        <v>2003.08</v>
      </c>
      <c r="C70" s="112"/>
      <c r="D70" s="214"/>
      <c r="E70" s="112"/>
      <c r="F70" s="213"/>
      <c r="G70" s="113">
        <f t="shared" si="0"/>
        <v>2003.08</v>
      </c>
      <c r="H70" s="187">
        <v>1</v>
      </c>
    </row>
    <row r="71" spans="1:8">
      <c r="A71" s="145" t="s">
        <v>860</v>
      </c>
      <c r="B71" s="112"/>
      <c r="C71" s="112"/>
      <c r="D71" s="214">
        <v>1399.54</v>
      </c>
      <c r="E71" s="112"/>
      <c r="F71" s="84"/>
      <c r="G71" s="113">
        <f>SUM(B71:F71)</f>
        <v>1399.54</v>
      </c>
      <c r="H71" s="187">
        <v>1</v>
      </c>
    </row>
    <row r="72" spans="1:8">
      <c r="A72" s="145" t="s">
        <v>861</v>
      </c>
      <c r="B72" s="112"/>
      <c r="C72" s="112">
        <v>1858.58</v>
      </c>
      <c r="D72" s="214"/>
      <c r="E72" s="112"/>
      <c r="F72" s="213"/>
      <c r="G72" s="113">
        <f t="shared" si="0"/>
        <v>1858.58</v>
      </c>
      <c r="H72" s="187">
        <v>1</v>
      </c>
    </row>
    <row r="73" spans="1:8">
      <c r="A73" s="196" t="s">
        <v>862</v>
      </c>
      <c r="B73" s="93">
        <v>2184.73</v>
      </c>
      <c r="C73" s="86"/>
      <c r="D73" s="86"/>
      <c r="E73" s="93"/>
      <c r="F73" s="93"/>
      <c r="G73" s="113">
        <f t="shared" si="0"/>
        <v>2184.73</v>
      </c>
      <c r="H73" s="209">
        <v>1</v>
      </c>
    </row>
    <row r="74" spans="1:8">
      <c r="A74" s="145" t="s">
        <v>863</v>
      </c>
      <c r="B74" s="112">
        <v>2432.54</v>
      </c>
      <c r="C74" s="112"/>
      <c r="D74" s="214"/>
      <c r="E74" s="112"/>
      <c r="F74" s="213"/>
      <c r="G74" s="113">
        <f t="shared" si="0"/>
        <v>2432.54</v>
      </c>
      <c r="H74" s="187">
        <v>1</v>
      </c>
    </row>
    <row r="75" spans="1:8">
      <c r="A75" s="145" t="s">
        <v>864</v>
      </c>
      <c r="B75" s="112">
        <v>3004.54</v>
      </c>
      <c r="C75" s="112"/>
      <c r="D75" s="214"/>
      <c r="E75" s="112"/>
      <c r="F75" s="213"/>
      <c r="G75" s="113">
        <f t="shared" si="0"/>
        <v>3004.54</v>
      </c>
      <c r="H75" s="187">
        <v>1</v>
      </c>
    </row>
    <row r="76" spans="1:8">
      <c r="A76" s="145" t="s">
        <v>865</v>
      </c>
      <c r="B76" s="112">
        <v>2239.69</v>
      </c>
      <c r="C76" s="112"/>
      <c r="D76" s="214"/>
      <c r="E76" s="112"/>
      <c r="F76" s="213"/>
      <c r="G76" s="113">
        <f t="shared" si="0"/>
        <v>2239.69</v>
      </c>
      <c r="H76" s="187">
        <v>1</v>
      </c>
    </row>
    <row r="77" spans="1:8">
      <c r="A77" s="145" t="s">
        <v>866</v>
      </c>
      <c r="B77" s="112"/>
      <c r="C77" s="112"/>
      <c r="D77" s="214">
        <v>2134.77</v>
      </c>
      <c r="E77" s="112"/>
      <c r="F77" s="213"/>
      <c r="G77" s="113">
        <f t="shared" si="0"/>
        <v>2134.77</v>
      </c>
      <c r="H77" s="187">
        <v>1</v>
      </c>
    </row>
    <row r="78" spans="1:8">
      <c r="A78" s="145" t="s">
        <v>867</v>
      </c>
      <c r="B78" s="112"/>
      <c r="C78" s="112"/>
      <c r="D78" s="214"/>
      <c r="E78" s="112">
        <v>3216.92</v>
      </c>
      <c r="F78" s="213"/>
      <c r="G78" s="113">
        <f t="shared" si="0"/>
        <v>3216.92</v>
      </c>
      <c r="H78" s="187">
        <v>1</v>
      </c>
    </row>
    <row r="79" spans="1:8">
      <c r="A79" s="145" t="s">
        <v>868</v>
      </c>
      <c r="B79" s="112">
        <v>2239.69</v>
      </c>
      <c r="C79" s="112"/>
      <c r="D79" s="214"/>
      <c r="E79" s="112"/>
      <c r="F79" s="213"/>
      <c r="G79" s="113">
        <f t="shared" si="0"/>
        <v>2239.69</v>
      </c>
      <c r="H79" s="187">
        <v>1</v>
      </c>
    </row>
    <row r="80" spans="1:8">
      <c r="A80" s="145" t="s">
        <v>869</v>
      </c>
      <c r="B80" s="112"/>
      <c r="C80" s="112"/>
      <c r="D80" s="214">
        <v>2669.48</v>
      </c>
      <c r="E80" s="112"/>
      <c r="F80" s="213"/>
      <c r="G80" s="113">
        <f t="shared" si="0"/>
        <v>2669.48</v>
      </c>
      <c r="H80" s="187">
        <v>1</v>
      </c>
    </row>
    <row r="81" spans="1:8">
      <c r="A81" s="196" t="s">
        <v>870</v>
      </c>
      <c r="B81" s="93"/>
      <c r="C81" s="86"/>
      <c r="D81" s="86"/>
      <c r="E81" s="93">
        <v>4182</v>
      </c>
      <c r="F81" s="93"/>
      <c r="G81" s="113">
        <f t="shared" ref="G81:G146" si="1">SUM(B81:F81)</f>
        <v>4182</v>
      </c>
      <c r="H81" s="209">
        <v>1</v>
      </c>
    </row>
    <row r="82" spans="1:8">
      <c r="A82" s="145" t="s">
        <v>871</v>
      </c>
      <c r="B82" s="112">
        <v>3106.42</v>
      </c>
      <c r="C82" s="112"/>
      <c r="D82" s="214"/>
      <c r="E82" s="112"/>
      <c r="F82" s="213"/>
      <c r="G82" s="113">
        <f t="shared" si="1"/>
        <v>3106.42</v>
      </c>
      <c r="H82" s="187">
        <v>1</v>
      </c>
    </row>
    <row r="83" spans="1:8">
      <c r="A83" s="196" t="s">
        <v>872</v>
      </c>
      <c r="B83" s="93"/>
      <c r="C83" s="86"/>
      <c r="D83" s="86">
        <v>1914.66</v>
      </c>
      <c r="E83" s="93"/>
      <c r="F83" s="93"/>
      <c r="G83" s="113">
        <f t="shared" si="1"/>
        <v>1914.66</v>
      </c>
      <c r="H83" s="209">
        <v>1</v>
      </c>
    </row>
    <row r="84" spans="1:8">
      <c r="A84" s="145" t="s">
        <v>873</v>
      </c>
      <c r="B84" s="112"/>
      <c r="C84" s="112">
        <v>3077.89</v>
      </c>
      <c r="D84" s="214"/>
      <c r="E84" s="112"/>
      <c r="F84" s="213"/>
      <c r="G84" s="113">
        <f t="shared" si="1"/>
        <v>3077.89</v>
      </c>
      <c r="H84" s="187">
        <v>1</v>
      </c>
    </row>
    <row r="85" spans="1:8">
      <c r="A85" s="145" t="s">
        <v>874</v>
      </c>
      <c r="B85" s="112"/>
      <c r="C85" s="112">
        <v>1856.19</v>
      </c>
      <c r="D85" s="214"/>
      <c r="E85" s="112"/>
      <c r="F85" s="213"/>
      <c r="G85" s="113">
        <f t="shared" si="1"/>
        <v>1856.19</v>
      </c>
      <c r="H85" s="187">
        <v>1</v>
      </c>
    </row>
    <row r="86" spans="1:8">
      <c r="A86" s="145" t="s">
        <v>875</v>
      </c>
      <c r="B86" s="112">
        <v>1929.5</v>
      </c>
      <c r="C86" s="112"/>
      <c r="D86" s="214"/>
      <c r="E86" s="112"/>
      <c r="F86" s="213"/>
      <c r="G86" s="113">
        <f t="shared" si="1"/>
        <v>1929.5</v>
      </c>
      <c r="H86" s="187">
        <v>1</v>
      </c>
    </row>
    <row r="87" spans="1:8">
      <c r="A87" s="145" t="s">
        <v>876</v>
      </c>
      <c r="B87" s="112"/>
      <c r="C87" s="112"/>
      <c r="D87" s="214"/>
      <c r="E87" s="112">
        <v>2884.62</v>
      </c>
      <c r="F87" s="213"/>
      <c r="G87" s="113">
        <f t="shared" si="1"/>
        <v>2884.62</v>
      </c>
      <c r="H87" s="187">
        <v>1</v>
      </c>
    </row>
    <row r="88" spans="1:8">
      <c r="A88" s="145" t="s">
        <v>877</v>
      </c>
      <c r="B88" s="112"/>
      <c r="C88" s="112"/>
      <c r="D88" s="214">
        <v>2305.04</v>
      </c>
      <c r="E88" s="112"/>
      <c r="F88" s="213"/>
      <c r="G88" s="113">
        <f t="shared" si="1"/>
        <v>2305.04</v>
      </c>
      <c r="H88" s="187">
        <v>1</v>
      </c>
    </row>
    <row r="89" spans="1:8">
      <c r="A89" s="145" t="s">
        <v>878</v>
      </c>
      <c r="B89" s="112">
        <v>3184.08</v>
      </c>
      <c r="C89" s="112"/>
      <c r="D89" s="214"/>
      <c r="E89" s="112"/>
      <c r="F89" s="213"/>
      <c r="G89" s="113">
        <f t="shared" si="1"/>
        <v>3184.08</v>
      </c>
      <c r="H89" s="187">
        <v>1</v>
      </c>
    </row>
    <row r="90" spans="1:8">
      <c r="A90" s="145" t="s">
        <v>879</v>
      </c>
      <c r="B90" s="112"/>
      <c r="C90" s="112">
        <v>2718.31</v>
      </c>
      <c r="D90" s="214"/>
      <c r="E90" s="111"/>
      <c r="F90" s="213"/>
      <c r="G90" s="113">
        <f t="shared" si="1"/>
        <v>2718.31</v>
      </c>
      <c r="H90" s="187">
        <v>1</v>
      </c>
    </row>
    <row r="91" spans="1:8">
      <c r="A91" s="145" t="s">
        <v>880</v>
      </c>
      <c r="B91" s="112">
        <v>2463.31</v>
      </c>
      <c r="C91" s="112"/>
      <c r="E91" s="112"/>
      <c r="F91" s="213"/>
      <c r="G91" s="113">
        <f t="shared" si="1"/>
        <v>2463.31</v>
      </c>
      <c r="H91" s="187">
        <v>1</v>
      </c>
    </row>
    <row r="92" spans="1:8">
      <c r="A92" s="145" t="s">
        <v>881</v>
      </c>
      <c r="B92" s="112"/>
      <c r="C92" s="112"/>
      <c r="D92" s="214">
        <v>2536.9</v>
      </c>
      <c r="E92" s="112"/>
      <c r="F92" s="213"/>
      <c r="G92" s="113">
        <f t="shared" si="1"/>
        <v>2536.9</v>
      </c>
      <c r="H92" s="187">
        <v>1</v>
      </c>
    </row>
    <row r="93" spans="1:8">
      <c r="A93" s="145" t="s">
        <v>882</v>
      </c>
      <c r="B93" s="112"/>
      <c r="C93" s="112"/>
      <c r="D93" s="214">
        <v>1656.2</v>
      </c>
      <c r="E93" s="112"/>
      <c r="F93" s="213"/>
      <c r="G93" s="113">
        <f t="shared" si="1"/>
        <v>1656.2</v>
      </c>
      <c r="H93" s="187">
        <v>1</v>
      </c>
    </row>
    <row r="94" spans="1:8">
      <c r="A94" s="145" t="s">
        <v>883</v>
      </c>
      <c r="B94" s="112">
        <v>2096.31</v>
      </c>
      <c r="C94" s="112"/>
      <c r="D94" s="214"/>
      <c r="E94" s="112"/>
      <c r="F94" s="213"/>
      <c r="G94" s="113">
        <f t="shared" si="1"/>
        <v>2096.31</v>
      </c>
      <c r="H94" s="187">
        <v>1</v>
      </c>
    </row>
    <row r="95" spans="1:8">
      <c r="A95" s="145" t="s">
        <v>884</v>
      </c>
      <c r="B95" s="112"/>
      <c r="C95" s="112"/>
      <c r="D95" s="214"/>
      <c r="E95" s="112">
        <v>3986.21</v>
      </c>
      <c r="F95" s="213"/>
      <c r="G95" s="113">
        <f t="shared" si="1"/>
        <v>3986.21</v>
      </c>
      <c r="H95" s="187">
        <v>1</v>
      </c>
    </row>
    <row r="96" spans="1:8">
      <c r="A96" s="145" t="s">
        <v>885</v>
      </c>
      <c r="B96" s="112">
        <v>2835.04</v>
      </c>
      <c r="C96" s="112"/>
      <c r="D96" s="214"/>
      <c r="E96" s="112"/>
      <c r="F96" s="213"/>
      <c r="G96" s="113">
        <f t="shared" si="1"/>
        <v>2835.04</v>
      </c>
      <c r="H96" s="187">
        <v>1</v>
      </c>
    </row>
    <row r="97" spans="1:8">
      <c r="A97" s="145" t="s">
        <v>886</v>
      </c>
      <c r="B97" s="112">
        <v>2665.12</v>
      </c>
      <c r="C97" s="112"/>
      <c r="D97" s="214"/>
      <c r="E97" s="112"/>
      <c r="F97" s="213"/>
      <c r="G97" s="113">
        <f t="shared" si="1"/>
        <v>2665.12</v>
      </c>
      <c r="H97" s="187">
        <v>1</v>
      </c>
    </row>
    <row r="98" spans="1:8">
      <c r="A98" s="145" t="s">
        <v>887</v>
      </c>
      <c r="B98" s="112"/>
      <c r="C98" s="112"/>
      <c r="D98" s="214">
        <v>1695.86</v>
      </c>
      <c r="E98" s="112"/>
      <c r="F98" s="213"/>
      <c r="G98" s="113">
        <f t="shared" si="1"/>
        <v>1695.86</v>
      </c>
      <c r="H98" s="187">
        <v>1</v>
      </c>
    </row>
    <row r="99" spans="1:8">
      <c r="A99" s="226" t="s">
        <v>888</v>
      </c>
      <c r="B99" s="93"/>
      <c r="C99" s="86">
        <v>1841.69</v>
      </c>
      <c r="D99" s="86"/>
      <c r="E99" s="93"/>
      <c r="F99" s="93"/>
      <c r="G99" s="113">
        <f t="shared" si="1"/>
        <v>1841.69</v>
      </c>
      <c r="H99" s="209">
        <v>1</v>
      </c>
    </row>
    <row r="100" spans="1:8">
      <c r="A100" s="145" t="s">
        <v>889</v>
      </c>
      <c r="B100" s="112"/>
      <c r="C100" s="112"/>
      <c r="D100" s="214"/>
      <c r="E100" s="112">
        <v>2661.5</v>
      </c>
      <c r="F100" s="213"/>
      <c r="G100" s="113">
        <f t="shared" si="1"/>
        <v>2661.5</v>
      </c>
      <c r="H100" s="187">
        <v>1</v>
      </c>
    </row>
    <row r="101" spans="1:8">
      <c r="A101" s="145" t="s">
        <v>890</v>
      </c>
      <c r="B101" s="112"/>
      <c r="C101" s="112"/>
      <c r="E101" s="112">
        <v>2634.61</v>
      </c>
      <c r="F101" s="213"/>
      <c r="G101" s="113">
        <f t="shared" si="1"/>
        <v>2634.61</v>
      </c>
      <c r="H101" s="187">
        <v>1</v>
      </c>
    </row>
    <row r="102" spans="1:8">
      <c r="A102" s="145" t="s">
        <v>891</v>
      </c>
      <c r="B102" s="112">
        <v>2079.12</v>
      </c>
      <c r="C102" s="112"/>
      <c r="E102" s="112"/>
      <c r="F102" s="213"/>
      <c r="G102" s="113">
        <f t="shared" si="1"/>
        <v>2079.12</v>
      </c>
      <c r="H102" s="187">
        <v>1</v>
      </c>
    </row>
    <row r="103" spans="1:8">
      <c r="A103" s="227" t="s">
        <v>892</v>
      </c>
      <c r="B103" s="219"/>
      <c r="C103" s="219"/>
      <c r="D103" s="218"/>
      <c r="E103" s="219"/>
      <c r="F103" s="228"/>
      <c r="G103" s="113">
        <f t="shared" si="1"/>
        <v>0</v>
      </c>
      <c r="H103" s="229"/>
    </row>
    <row r="104" spans="1:8">
      <c r="A104" s="145" t="s">
        <v>893</v>
      </c>
      <c r="B104" s="112"/>
      <c r="C104" s="112"/>
      <c r="D104" s="214"/>
      <c r="E104" s="112">
        <v>3297.35</v>
      </c>
      <c r="F104" s="213"/>
      <c r="G104" s="113">
        <f t="shared" si="1"/>
        <v>3297.35</v>
      </c>
      <c r="H104" s="187">
        <v>1</v>
      </c>
    </row>
    <row r="105" spans="1:8">
      <c r="A105" s="145" t="s">
        <v>894</v>
      </c>
      <c r="B105" s="112"/>
      <c r="C105" s="112"/>
      <c r="D105" s="214">
        <v>1713.7</v>
      </c>
      <c r="E105" s="112"/>
      <c r="F105" s="213"/>
      <c r="G105" s="113">
        <f t="shared" si="1"/>
        <v>1713.7</v>
      </c>
      <c r="H105" s="187">
        <v>1</v>
      </c>
    </row>
    <row r="106" spans="1:8">
      <c r="A106" s="145" t="s">
        <v>895</v>
      </c>
      <c r="B106" s="112"/>
      <c r="C106" s="112"/>
      <c r="D106" s="214"/>
      <c r="E106" s="112">
        <v>2536.67</v>
      </c>
      <c r="F106" s="213"/>
      <c r="G106" s="113">
        <f t="shared" si="1"/>
        <v>2536.67</v>
      </c>
      <c r="H106" s="187">
        <v>1</v>
      </c>
    </row>
    <row r="107" spans="1:8">
      <c r="A107" s="145" t="s">
        <v>896</v>
      </c>
      <c r="B107" s="112"/>
      <c r="C107" s="112"/>
      <c r="D107" s="214"/>
      <c r="E107" s="112">
        <v>2675.53</v>
      </c>
      <c r="F107" s="213"/>
      <c r="G107" s="113">
        <f t="shared" si="1"/>
        <v>2675.53</v>
      </c>
      <c r="H107" s="187">
        <v>1</v>
      </c>
    </row>
    <row r="108" spans="1:8">
      <c r="A108" s="145" t="s">
        <v>897</v>
      </c>
      <c r="B108" s="112"/>
      <c r="C108" s="112">
        <v>3116.34</v>
      </c>
      <c r="D108" s="214"/>
      <c r="E108" s="112"/>
      <c r="F108" s="213"/>
      <c r="G108" s="113">
        <f t="shared" si="1"/>
        <v>3116.34</v>
      </c>
      <c r="H108" s="187">
        <v>1</v>
      </c>
    </row>
    <row r="109" spans="1:8">
      <c r="A109" s="196" t="s">
        <v>898</v>
      </c>
      <c r="B109" s="93"/>
      <c r="C109" s="86"/>
      <c r="D109" s="86"/>
      <c r="E109" s="93"/>
      <c r="F109" s="93"/>
      <c r="G109" s="113">
        <f t="shared" si="1"/>
        <v>0</v>
      </c>
      <c r="H109" s="209"/>
    </row>
    <row r="110" spans="1:8">
      <c r="A110" s="145" t="s">
        <v>899</v>
      </c>
      <c r="B110" s="112"/>
      <c r="C110" s="112">
        <v>2228.73</v>
      </c>
      <c r="D110" s="214"/>
      <c r="E110" s="112"/>
      <c r="F110" s="213"/>
      <c r="G110" s="113">
        <f t="shared" si="1"/>
        <v>2228.73</v>
      </c>
      <c r="H110" s="187">
        <v>1</v>
      </c>
    </row>
    <row r="111" spans="1:8">
      <c r="A111" s="145" t="s">
        <v>900</v>
      </c>
      <c r="B111" s="112"/>
      <c r="C111" s="112"/>
      <c r="D111" s="214">
        <v>603.46</v>
      </c>
      <c r="E111" s="112"/>
      <c r="F111" s="213"/>
      <c r="G111" s="113">
        <f t="shared" si="1"/>
        <v>603.46</v>
      </c>
      <c r="H111" s="187">
        <v>1</v>
      </c>
    </row>
    <row r="112" spans="1:8">
      <c r="A112" s="145" t="s">
        <v>901</v>
      </c>
      <c r="B112" s="112"/>
      <c r="C112" s="112"/>
      <c r="D112" s="214">
        <v>1526.1</v>
      </c>
      <c r="E112" s="112"/>
      <c r="G112" s="113">
        <f t="shared" si="1"/>
        <v>1526.1</v>
      </c>
      <c r="H112" s="187">
        <v>1</v>
      </c>
    </row>
    <row r="113" spans="1:8">
      <c r="A113" s="145" t="s">
        <v>902</v>
      </c>
      <c r="B113" s="112">
        <v>2731.73</v>
      </c>
      <c r="C113" s="112"/>
      <c r="D113" s="214"/>
      <c r="E113" s="112"/>
      <c r="F113" s="213"/>
      <c r="G113" s="113">
        <f t="shared" si="1"/>
        <v>2731.73</v>
      </c>
      <c r="H113" s="187">
        <v>1</v>
      </c>
    </row>
    <row r="114" spans="1:8">
      <c r="A114" s="145" t="s">
        <v>903</v>
      </c>
      <c r="B114" s="112">
        <v>2731.73</v>
      </c>
      <c r="C114" s="112"/>
      <c r="D114" s="214"/>
      <c r="E114" s="112"/>
      <c r="F114" s="213"/>
      <c r="G114" s="113">
        <f t="shared" si="1"/>
        <v>2731.73</v>
      </c>
      <c r="H114" s="187">
        <v>1</v>
      </c>
    </row>
    <row r="115" spans="1:8">
      <c r="A115" s="145" t="s">
        <v>904</v>
      </c>
      <c r="B115" s="112">
        <v>2158.38</v>
      </c>
      <c r="C115" s="112"/>
      <c r="D115" s="214"/>
      <c r="E115" s="112"/>
      <c r="F115" s="213"/>
      <c r="G115" s="113">
        <f t="shared" si="1"/>
        <v>2158.38</v>
      </c>
      <c r="H115" s="187">
        <v>1</v>
      </c>
    </row>
    <row r="116" spans="1:8">
      <c r="A116" s="145" t="s">
        <v>905</v>
      </c>
      <c r="B116" s="112"/>
      <c r="C116" s="112"/>
      <c r="D116" s="214"/>
      <c r="E116" s="112">
        <v>1704.3</v>
      </c>
      <c r="F116" s="213"/>
      <c r="G116" s="113">
        <f t="shared" si="1"/>
        <v>1704.3</v>
      </c>
      <c r="H116" s="187">
        <v>1</v>
      </c>
    </row>
    <row r="117" spans="1:8">
      <c r="A117" s="145" t="s">
        <v>906</v>
      </c>
      <c r="B117" s="112"/>
      <c r="C117" s="112"/>
      <c r="D117" s="214"/>
      <c r="E117" s="112">
        <v>5038.46</v>
      </c>
      <c r="F117" s="213"/>
      <c r="G117" s="113">
        <f t="shared" si="1"/>
        <v>5038.46</v>
      </c>
      <c r="H117" s="187">
        <v>1</v>
      </c>
    </row>
    <row r="118" spans="1:8">
      <c r="A118" s="145" t="s">
        <v>907</v>
      </c>
      <c r="B118" s="112"/>
      <c r="C118" s="112"/>
      <c r="D118" s="214">
        <v>2088.7399999999998</v>
      </c>
      <c r="E118" s="112"/>
      <c r="F118" s="213"/>
      <c r="G118" s="113">
        <f t="shared" si="1"/>
        <v>2088.7399999999998</v>
      </c>
      <c r="H118" s="187">
        <v>1</v>
      </c>
    </row>
    <row r="119" spans="1:8">
      <c r="A119" s="145" t="s">
        <v>908</v>
      </c>
      <c r="B119" s="112"/>
      <c r="C119" s="112"/>
      <c r="D119" s="214">
        <v>1651.86</v>
      </c>
      <c r="E119" s="112"/>
      <c r="G119" s="113">
        <f t="shared" si="1"/>
        <v>1651.86</v>
      </c>
      <c r="H119" s="187">
        <v>1</v>
      </c>
    </row>
    <row r="120" spans="1:8">
      <c r="A120" s="145" t="s">
        <v>909</v>
      </c>
      <c r="B120" s="112">
        <v>2493.73</v>
      </c>
      <c r="C120" s="112"/>
      <c r="D120" s="214"/>
      <c r="E120" s="112"/>
      <c r="F120" s="213"/>
      <c r="G120" s="113">
        <f t="shared" si="1"/>
        <v>2493.73</v>
      </c>
      <c r="H120" s="187">
        <v>1</v>
      </c>
    </row>
    <row r="121" spans="1:8">
      <c r="A121" s="145" t="s">
        <v>910</v>
      </c>
      <c r="B121" s="112"/>
      <c r="C121" s="112"/>
      <c r="D121" s="214"/>
      <c r="E121" s="112"/>
      <c r="F121" s="213"/>
      <c r="G121" s="113">
        <f t="shared" si="1"/>
        <v>0</v>
      </c>
    </row>
    <row r="122" spans="1:8">
      <c r="A122" s="145" t="s">
        <v>911</v>
      </c>
      <c r="B122" s="112"/>
      <c r="C122" s="112"/>
      <c r="D122" s="214">
        <v>1755.16</v>
      </c>
      <c r="E122" s="112"/>
      <c r="F122" s="213"/>
      <c r="G122" s="113">
        <f t="shared" si="1"/>
        <v>1755.16</v>
      </c>
      <c r="H122" s="187">
        <v>1</v>
      </c>
    </row>
    <row r="123" spans="1:8">
      <c r="A123" s="145" t="s">
        <v>912</v>
      </c>
      <c r="B123" s="112"/>
      <c r="C123" s="112"/>
      <c r="D123" s="214">
        <v>1695.86</v>
      </c>
      <c r="E123" s="112"/>
      <c r="F123" s="213"/>
      <c r="G123" s="113">
        <f t="shared" si="1"/>
        <v>1695.86</v>
      </c>
      <c r="H123" s="187">
        <v>1</v>
      </c>
    </row>
    <row r="124" spans="1:8">
      <c r="A124" s="145" t="s">
        <v>913</v>
      </c>
      <c r="B124" s="112"/>
      <c r="C124" s="112"/>
      <c r="D124" s="214"/>
      <c r="E124" s="112">
        <v>2642.8</v>
      </c>
      <c r="F124" s="213"/>
      <c r="G124" s="113">
        <f t="shared" si="1"/>
        <v>2642.8</v>
      </c>
      <c r="H124" s="187">
        <v>1</v>
      </c>
    </row>
    <row r="125" spans="1:8">
      <c r="A125" s="145" t="s">
        <v>914</v>
      </c>
      <c r="B125" s="112"/>
      <c r="C125" s="112"/>
      <c r="D125" s="214">
        <v>2951.52</v>
      </c>
      <c r="E125" s="112"/>
      <c r="F125" s="213"/>
      <c r="G125" s="113">
        <f t="shared" si="1"/>
        <v>2951.52</v>
      </c>
      <c r="H125" s="187">
        <v>1</v>
      </c>
    </row>
    <row r="126" spans="1:8">
      <c r="A126" s="145" t="s">
        <v>915</v>
      </c>
      <c r="B126" s="112">
        <v>2122.15</v>
      </c>
      <c r="C126" s="112"/>
      <c r="D126" s="214"/>
      <c r="E126" s="112"/>
      <c r="F126" s="213"/>
      <c r="G126" s="113">
        <f t="shared" si="1"/>
        <v>2122.15</v>
      </c>
      <c r="H126" s="187">
        <v>1</v>
      </c>
    </row>
    <row r="127" spans="1:8">
      <c r="A127" s="145" t="s">
        <v>916</v>
      </c>
      <c r="B127" s="112"/>
      <c r="C127" s="112"/>
      <c r="D127" s="214">
        <v>1851.8</v>
      </c>
      <c r="E127" s="112"/>
      <c r="F127" s="213"/>
      <c r="G127" s="113">
        <f t="shared" si="1"/>
        <v>1851.8</v>
      </c>
      <c r="H127" s="187">
        <v>1</v>
      </c>
    </row>
    <row r="128" spans="1:8">
      <c r="A128" s="145" t="s">
        <v>917</v>
      </c>
      <c r="B128" s="112">
        <v>3029.73</v>
      </c>
      <c r="C128" s="112"/>
      <c r="D128" s="214"/>
      <c r="E128" s="112"/>
      <c r="F128" s="213"/>
      <c r="G128" s="113">
        <f t="shared" si="1"/>
        <v>3029.73</v>
      </c>
      <c r="H128" s="187">
        <v>1</v>
      </c>
    </row>
    <row r="129" spans="1:8">
      <c r="A129" s="196" t="s">
        <v>918</v>
      </c>
      <c r="B129" s="93"/>
      <c r="C129" s="86"/>
      <c r="D129" s="86"/>
      <c r="E129" s="93">
        <v>2284.9499999999998</v>
      </c>
      <c r="F129" s="93"/>
      <c r="G129" s="113">
        <f t="shared" si="1"/>
        <v>2284.9499999999998</v>
      </c>
      <c r="H129" s="209">
        <v>1</v>
      </c>
    </row>
    <row r="130" spans="1:8">
      <c r="A130" s="145" t="s">
        <v>919</v>
      </c>
      <c r="B130" s="112"/>
      <c r="C130" s="112"/>
      <c r="D130" s="214"/>
      <c r="E130" s="112">
        <v>3461.54</v>
      </c>
      <c r="F130" s="213"/>
      <c r="G130" s="113">
        <f t="shared" si="1"/>
        <v>3461.54</v>
      </c>
      <c r="H130" s="187">
        <v>1</v>
      </c>
    </row>
    <row r="131" spans="1:8">
      <c r="A131" s="196" t="s">
        <v>920</v>
      </c>
      <c r="B131" s="93"/>
      <c r="C131" s="86"/>
      <c r="D131" s="86"/>
      <c r="E131" s="93">
        <v>2129.66</v>
      </c>
      <c r="F131" s="93"/>
      <c r="G131" s="113">
        <f t="shared" si="1"/>
        <v>2129.66</v>
      </c>
      <c r="H131" s="209">
        <v>1</v>
      </c>
    </row>
    <row r="132" spans="1:8">
      <c r="A132" s="145" t="s">
        <v>921</v>
      </c>
      <c r="B132" s="112">
        <v>2930.81</v>
      </c>
      <c r="C132" s="112"/>
      <c r="D132" s="214"/>
      <c r="E132" s="112"/>
      <c r="F132" s="213"/>
      <c r="G132" s="113">
        <f t="shared" si="1"/>
        <v>2930.81</v>
      </c>
      <c r="H132" s="187">
        <v>1</v>
      </c>
    </row>
    <row r="133" spans="1:8">
      <c r="A133" s="145" t="s">
        <v>922</v>
      </c>
      <c r="B133" s="112"/>
      <c r="C133" s="112"/>
      <c r="D133" s="214">
        <v>3073.28</v>
      </c>
      <c r="E133" s="112"/>
      <c r="F133" s="213"/>
      <c r="G133" s="113">
        <f t="shared" si="1"/>
        <v>3073.28</v>
      </c>
      <c r="H133" s="187">
        <v>1</v>
      </c>
    </row>
    <row r="134" spans="1:8">
      <c r="A134" s="145" t="s">
        <v>923</v>
      </c>
      <c r="B134" s="112"/>
      <c r="C134" s="112"/>
      <c r="D134" s="214"/>
      <c r="E134" s="112">
        <v>3838.68</v>
      </c>
      <c r="F134" s="213"/>
      <c r="G134" s="113">
        <f t="shared" si="1"/>
        <v>3838.68</v>
      </c>
      <c r="H134" s="187">
        <v>1</v>
      </c>
    </row>
    <row r="135" spans="1:8">
      <c r="A135" s="145" t="s">
        <v>924</v>
      </c>
      <c r="B135" s="112">
        <v>2620.77</v>
      </c>
      <c r="C135" s="112"/>
      <c r="D135" s="214"/>
      <c r="E135" s="112"/>
      <c r="F135" s="213"/>
      <c r="G135" s="113">
        <f t="shared" si="1"/>
        <v>2620.77</v>
      </c>
      <c r="H135" s="187">
        <v>1</v>
      </c>
    </row>
    <row r="136" spans="1:8">
      <c r="A136" s="145" t="s">
        <v>925</v>
      </c>
      <c r="B136" s="112"/>
      <c r="C136" s="112"/>
      <c r="D136" s="214"/>
      <c r="E136" s="112">
        <v>2802.74</v>
      </c>
      <c r="F136" s="213"/>
      <c r="G136" s="113">
        <f t="shared" si="1"/>
        <v>2802.74</v>
      </c>
      <c r="H136" s="187">
        <v>1</v>
      </c>
    </row>
    <row r="137" spans="1:8">
      <c r="A137" s="145" t="s">
        <v>926</v>
      </c>
      <c r="B137" s="112">
        <v>2435.12</v>
      </c>
      <c r="C137" s="112"/>
      <c r="D137" s="214"/>
      <c r="E137" s="112"/>
      <c r="F137" s="213"/>
      <c r="G137" s="113">
        <f t="shared" si="1"/>
        <v>2435.12</v>
      </c>
      <c r="H137" s="187">
        <v>1</v>
      </c>
    </row>
    <row r="138" spans="1:8">
      <c r="A138" s="145" t="s">
        <v>927</v>
      </c>
      <c r="B138" s="112"/>
      <c r="C138" s="112"/>
      <c r="D138" s="214">
        <v>2375.8200000000002</v>
      </c>
      <c r="E138" s="112"/>
      <c r="F138" s="213"/>
      <c r="G138" s="113">
        <f t="shared" si="1"/>
        <v>2375.8200000000002</v>
      </c>
      <c r="H138" s="187">
        <v>1</v>
      </c>
    </row>
    <row r="139" spans="1:8">
      <c r="A139" s="145" t="s">
        <v>928</v>
      </c>
      <c r="B139" s="112"/>
      <c r="C139" s="112"/>
      <c r="D139" s="214">
        <v>2448.79</v>
      </c>
      <c r="E139" s="112"/>
      <c r="G139" s="113">
        <f t="shared" si="1"/>
        <v>2448.79</v>
      </c>
      <c r="H139" s="187">
        <v>1</v>
      </c>
    </row>
    <row r="140" spans="1:8">
      <c r="A140" s="145" t="s">
        <v>929</v>
      </c>
      <c r="B140" s="112"/>
      <c r="C140" s="112"/>
      <c r="D140" s="214"/>
      <c r="E140" s="112">
        <v>4156.59</v>
      </c>
      <c r="F140" s="213"/>
      <c r="G140" s="113">
        <f t="shared" si="1"/>
        <v>4156.59</v>
      </c>
      <c r="H140" s="187">
        <v>1</v>
      </c>
    </row>
    <row r="141" spans="1:8">
      <c r="A141" s="145" t="s">
        <v>930</v>
      </c>
      <c r="B141" s="112">
        <v>2131.12</v>
      </c>
      <c r="C141" s="112"/>
      <c r="D141" s="214"/>
      <c r="E141" s="112"/>
      <c r="F141" s="213"/>
      <c r="G141" s="113">
        <f t="shared" si="1"/>
        <v>2131.12</v>
      </c>
      <c r="H141" s="187">
        <v>1</v>
      </c>
    </row>
    <row r="142" spans="1:8">
      <c r="A142" s="145" t="s">
        <v>931</v>
      </c>
      <c r="B142" s="112"/>
      <c r="C142" s="221">
        <v>2554.61</v>
      </c>
      <c r="D142" s="214"/>
      <c r="E142" s="112"/>
      <c r="F142" s="213"/>
      <c r="G142" s="113">
        <f t="shared" si="1"/>
        <v>2554.61</v>
      </c>
      <c r="H142" s="187">
        <v>1</v>
      </c>
    </row>
    <row r="143" spans="1:8">
      <c r="A143" s="145" t="s">
        <v>932</v>
      </c>
      <c r="B143" s="112"/>
      <c r="C143" s="112"/>
      <c r="D143" s="214"/>
      <c r="E143" s="112">
        <v>5483.87</v>
      </c>
      <c r="F143" s="213"/>
      <c r="G143" s="113">
        <f t="shared" si="1"/>
        <v>5483.87</v>
      </c>
      <c r="H143" s="187">
        <v>1</v>
      </c>
    </row>
    <row r="144" spans="1:8">
      <c r="A144" s="145" t="s">
        <v>933</v>
      </c>
      <c r="B144" s="112"/>
      <c r="C144" s="112"/>
      <c r="D144" s="214">
        <v>1911.86</v>
      </c>
      <c r="E144" s="112"/>
      <c r="F144" s="213"/>
      <c r="G144" s="113">
        <f t="shared" si="1"/>
        <v>1911.86</v>
      </c>
      <c r="H144" s="187">
        <v>1</v>
      </c>
    </row>
    <row r="145" spans="1:8">
      <c r="A145" s="145" t="s">
        <v>934</v>
      </c>
      <c r="B145" s="112"/>
      <c r="C145" s="112">
        <v>2313.35</v>
      </c>
      <c r="D145" s="214"/>
      <c r="E145" s="112"/>
      <c r="F145" s="213"/>
      <c r="G145" s="113">
        <f t="shared" si="1"/>
        <v>2313.35</v>
      </c>
      <c r="H145" s="187">
        <v>1</v>
      </c>
    </row>
    <row r="146" spans="1:8">
      <c r="A146" s="226" t="s">
        <v>935</v>
      </c>
      <c r="B146" s="94"/>
      <c r="C146" s="230"/>
      <c r="D146" s="230"/>
      <c r="E146" s="94">
        <v>3615.38</v>
      </c>
      <c r="F146" s="94"/>
      <c r="G146" s="113">
        <f t="shared" si="1"/>
        <v>3615.38</v>
      </c>
      <c r="H146" s="231">
        <v>1</v>
      </c>
    </row>
    <row r="147" spans="1:8">
      <c r="A147" s="145" t="s">
        <v>936</v>
      </c>
      <c r="B147" s="112">
        <v>3080.12</v>
      </c>
      <c r="C147" s="112"/>
      <c r="D147" s="214"/>
      <c r="E147" s="112"/>
      <c r="F147" s="213"/>
      <c r="G147" s="113">
        <f t="shared" ref="G147:G214" si="2">SUM(B147:F147)</f>
        <v>3080.12</v>
      </c>
      <c r="H147" s="187">
        <v>1</v>
      </c>
    </row>
    <row r="148" spans="1:8">
      <c r="A148" s="145" t="s">
        <v>937</v>
      </c>
      <c r="B148" s="112"/>
      <c r="C148" s="112"/>
      <c r="D148" s="214">
        <v>2051.88</v>
      </c>
      <c r="E148" s="112"/>
      <c r="F148" s="213"/>
      <c r="G148" s="113">
        <f t="shared" si="2"/>
        <v>2051.88</v>
      </c>
      <c r="H148" s="187">
        <v>1</v>
      </c>
    </row>
    <row r="149" spans="1:8">
      <c r="A149" s="196" t="s">
        <v>938</v>
      </c>
      <c r="B149" s="93"/>
      <c r="C149" s="86"/>
      <c r="D149" s="86"/>
      <c r="E149" s="93">
        <v>1294.6099999999999</v>
      </c>
      <c r="F149" s="93"/>
      <c r="G149" s="113">
        <f t="shared" si="2"/>
        <v>1294.6099999999999</v>
      </c>
      <c r="H149" s="209">
        <v>0.5</v>
      </c>
    </row>
    <row r="150" spans="1:8">
      <c r="A150" s="196" t="s">
        <v>938</v>
      </c>
      <c r="B150" s="93"/>
      <c r="C150" s="86"/>
      <c r="D150" s="86"/>
      <c r="E150" s="93">
        <v>1294.6199999999999</v>
      </c>
      <c r="F150" s="93"/>
      <c r="G150" s="113">
        <f t="shared" si="2"/>
        <v>1294.6199999999999</v>
      </c>
      <c r="H150" s="209">
        <v>0.5</v>
      </c>
    </row>
    <row r="151" spans="1:8">
      <c r="A151" s="145" t="s">
        <v>939</v>
      </c>
      <c r="B151" s="112"/>
      <c r="C151" s="112">
        <v>705.51</v>
      </c>
      <c r="D151" s="214"/>
      <c r="E151" s="112"/>
      <c r="F151" s="213"/>
      <c r="G151" s="113">
        <f t="shared" si="2"/>
        <v>705.51</v>
      </c>
      <c r="H151" s="187">
        <v>0.25</v>
      </c>
    </row>
    <row r="152" spans="1:8">
      <c r="A152" s="145" t="s">
        <v>940</v>
      </c>
      <c r="B152" s="112"/>
      <c r="C152" s="112"/>
      <c r="D152" s="214">
        <v>1330.3</v>
      </c>
      <c r="E152" s="112"/>
      <c r="F152" s="213"/>
      <c r="G152" s="113">
        <f t="shared" si="2"/>
        <v>1330.3</v>
      </c>
      <c r="H152" s="187">
        <v>1</v>
      </c>
    </row>
    <row r="153" spans="1:8">
      <c r="A153" s="145" t="s">
        <v>941</v>
      </c>
      <c r="B153" s="112"/>
      <c r="C153" s="112"/>
      <c r="D153" s="214">
        <v>2536.9</v>
      </c>
      <c r="E153" s="112"/>
      <c r="F153" s="213"/>
      <c r="G153" s="113">
        <f t="shared" si="2"/>
        <v>2536.9</v>
      </c>
      <c r="H153" s="187">
        <v>1</v>
      </c>
    </row>
    <row r="154" spans="1:8">
      <c r="A154" s="145" t="s">
        <v>942</v>
      </c>
      <c r="B154" s="112">
        <v>2808.66</v>
      </c>
      <c r="C154" s="112"/>
      <c r="D154" s="214"/>
      <c r="E154" s="112"/>
      <c r="F154" s="213"/>
      <c r="G154" s="113">
        <f t="shared" si="2"/>
        <v>2808.66</v>
      </c>
      <c r="H154" s="187">
        <v>1</v>
      </c>
    </row>
    <row r="155" spans="1:8">
      <c r="A155" s="145" t="s">
        <v>943</v>
      </c>
      <c r="B155" s="112"/>
      <c r="C155" s="112">
        <v>2523.08</v>
      </c>
      <c r="D155" s="214"/>
      <c r="E155" s="112"/>
      <c r="F155" s="213"/>
      <c r="G155" s="113">
        <f t="shared" si="2"/>
        <v>2523.08</v>
      </c>
      <c r="H155" s="187">
        <v>1</v>
      </c>
    </row>
    <row r="156" spans="1:8">
      <c r="A156" s="196" t="s">
        <v>944</v>
      </c>
      <c r="B156" s="93"/>
      <c r="C156" s="86"/>
      <c r="D156" s="86"/>
      <c r="E156" s="93">
        <v>1875.37</v>
      </c>
      <c r="F156" s="93"/>
      <c r="G156" s="113">
        <f t="shared" si="2"/>
        <v>1875.37</v>
      </c>
      <c r="H156" s="209">
        <v>0.5</v>
      </c>
    </row>
    <row r="157" spans="1:8">
      <c r="A157" s="145" t="s">
        <v>945</v>
      </c>
      <c r="B157" s="112"/>
      <c r="C157" s="112">
        <v>2928.23</v>
      </c>
      <c r="D157" s="214"/>
      <c r="E157" s="112"/>
      <c r="F157" s="213"/>
      <c r="G157" s="113">
        <f t="shared" si="2"/>
        <v>2928.23</v>
      </c>
      <c r="H157" s="187">
        <v>1</v>
      </c>
    </row>
    <row r="158" spans="1:8">
      <c r="A158" s="145" t="s">
        <v>946</v>
      </c>
      <c r="B158" s="112">
        <v>2620.77</v>
      </c>
      <c r="C158" s="112"/>
      <c r="D158" s="214"/>
      <c r="E158" s="112"/>
      <c r="F158" s="213"/>
      <c r="G158" s="113">
        <f t="shared" si="2"/>
        <v>2620.77</v>
      </c>
      <c r="H158" s="187">
        <v>1</v>
      </c>
    </row>
    <row r="159" spans="1:8">
      <c r="A159" s="196" t="s">
        <v>947</v>
      </c>
      <c r="B159" s="93"/>
      <c r="C159" s="86"/>
      <c r="D159" s="86"/>
      <c r="E159" s="93">
        <v>3178.9</v>
      </c>
      <c r="F159" s="93"/>
      <c r="G159" s="113">
        <f t="shared" si="2"/>
        <v>3178.9</v>
      </c>
      <c r="H159" s="209">
        <v>1</v>
      </c>
    </row>
    <row r="160" spans="1:8">
      <c r="A160" s="226" t="s">
        <v>948</v>
      </c>
      <c r="B160" s="93"/>
      <c r="C160" s="86"/>
      <c r="D160" s="86"/>
      <c r="E160" s="93">
        <v>2980.77</v>
      </c>
      <c r="F160" s="93"/>
      <c r="G160" s="113">
        <f t="shared" si="2"/>
        <v>2980.77</v>
      </c>
      <c r="H160" s="209">
        <v>1</v>
      </c>
    </row>
    <row r="161" spans="1:8">
      <c r="A161" s="145" t="s">
        <v>949</v>
      </c>
      <c r="B161" s="113"/>
      <c r="C161" s="112"/>
      <c r="D161" s="214"/>
      <c r="E161" s="112">
        <v>2574.73</v>
      </c>
      <c r="F161" s="214"/>
      <c r="G161" s="113">
        <f t="shared" si="2"/>
        <v>2574.73</v>
      </c>
      <c r="H161" s="187">
        <v>1</v>
      </c>
    </row>
    <row r="162" spans="1:8">
      <c r="A162" s="145" t="s">
        <v>950</v>
      </c>
      <c r="B162" s="112"/>
      <c r="C162" s="112"/>
      <c r="D162" s="214">
        <v>2260.92</v>
      </c>
      <c r="E162" s="112"/>
      <c r="F162" s="213"/>
      <c r="G162" s="113">
        <f t="shared" si="2"/>
        <v>2260.92</v>
      </c>
      <c r="H162" s="187">
        <v>1</v>
      </c>
    </row>
    <row r="163" spans="1:8">
      <c r="A163" s="145" t="s">
        <v>951</v>
      </c>
      <c r="B163" s="112"/>
      <c r="C163" s="112"/>
      <c r="D163" s="214"/>
      <c r="E163" s="112">
        <v>4157.32</v>
      </c>
      <c r="F163" s="213"/>
      <c r="G163" s="113">
        <f t="shared" si="2"/>
        <v>4157.32</v>
      </c>
      <c r="H163" s="187">
        <v>1</v>
      </c>
    </row>
    <row r="164" spans="1:8">
      <c r="A164" s="145" t="s">
        <v>952</v>
      </c>
      <c r="B164" s="112"/>
      <c r="C164" s="112"/>
      <c r="D164" s="214">
        <v>2536.9</v>
      </c>
      <c r="E164" s="112"/>
      <c r="F164" s="213"/>
      <c r="G164" s="113">
        <f t="shared" si="2"/>
        <v>2536.9</v>
      </c>
      <c r="H164" s="187">
        <v>1</v>
      </c>
    </row>
    <row r="165" spans="1:8">
      <c r="A165" s="145" t="s">
        <v>953</v>
      </c>
      <c r="B165" s="112">
        <v>2240</v>
      </c>
      <c r="C165" s="221"/>
      <c r="D165" s="214"/>
      <c r="E165" s="112"/>
      <c r="F165" s="213"/>
      <c r="G165" s="113">
        <f t="shared" si="2"/>
        <v>2240</v>
      </c>
      <c r="H165" s="187">
        <v>1</v>
      </c>
    </row>
    <row r="166" spans="1:8">
      <c r="A166" s="196" t="s">
        <v>954</v>
      </c>
      <c r="B166" s="93"/>
      <c r="C166" s="86"/>
      <c r="D166" s="86">
        <v>2236.36</v>
      </c>
      <c r="E166" s="93"/>
      <c r="F166" s="93"/>
      <c r="G166" s="113">
        <f t="shared" si="2"/>
        <v>2236.36</v>
      </c>
      <c r="H166" s="209">
        <v>1</v>
      </c>
    </row>
    <row r="167" spans="1:8">
      <c r="A167" s="145" t="s">
        <v>955</v>
      </c>
      <c r="B167" s="112"/>
      <c r="C167" s="112"/>
      <c r="D167" s="214">
        <v>2487.16</v>
      </c>
      <c r="E167" s="112"/>
      <c r="F167" s="213"/>
      <c r="G167" s="113">
        <f t="shared" si="2"/>
        <v>2487.16</v>
      </c>
      <c r="H167" s="187">
        <v>1</v>
      </c>
    </row>
    <row r="168" spans="1:8">
      <c r="A168" s="145" t="s">
        <v>956</v>
      </c>
      <c r="B168" s="112"/>
      <c r="C168" s="112"/>
      <c r="D168" s="214"/>
      <c r="E168" s="112">
        <v>4096.16</v>
      </c>
      <c r="F168" s="213"/>
      <c r="G168" s="113">
        <f t="shared" si="2"/>
        <v>4096.16</v>
      </c>
      <c r="H168" s="187">
        <v>1</v>
      </c>
    </row>
    <row r="169" spans="1:8">
      <c r="A169" s="145" t="s">
        <v>957</v>
      </c>
      <c r="B169" s="112"/>
      <c r="C169" s="112"/>
      <c r="D169" s="214"/>
      <c r="E169" s="112">
        <v>3863.46</v>
      </c>
      <c r="F169" s="213"/>
      <c r="G169" s="113">
        <f t="shared" si="2"/>
        <v>3863.46</v>
      </c>
      <c r="H169" s="187">
        <v>1</v>
      </c>
    </row>
    <row r="170" spans="1:8">
      <c r="A170" s="145" t="s">
        <v>958</v>
      </c>
      <c r="B170" s="112"/>
      <c r="C170" s="112"/>
      <c r="D170" s="214">
        <v>2310.7800000000002</v>
      </c>
      <c r="E170" s="112"/>
      <c r="F170" s="213"/>
      <c r="G170" s="113">
        <f t="shared" si="2"/>
        <v>2310.7800000000002</v>
      </c>
      <c r="H170" s="187">
        <v>1</v>
      </c>
    </row>
    <row r="171" spans="1:8">
      <c r="A171" s="145" t="s">
        <v>959</v>
      </c>
      <c r="B171" s="112"/>
      <c r="C171" s="112"/>
      <c r="D171" s="214">
        <v>2515.48</v>
      </c>
      <c r="E171" s="112"/>
      <c r="F171" s="213"/>
      <c r="G171" s="113">
        <f t="shared" si="2"/>
        <v>2515.48</v>
      </c>
      <c r="H171" s="187">
        <v>1</v>
      </c>
    </row>
    <row r="172" spans="1:8">
      <c r="A172" s="145" t="s">
        <v>960</v>
      </c>
      <c r="B172" s="112">
        <v>2296</v>
      </c>
      <c r="C172" s="112"/>
      <c r="D172" s="214"/>
      <c r="E172" s="112"/>
      <c r="F172" s="213"/>
      <c r="G172" s="113">
        <f t="shared" si="2"/>
        <v>2296</v>
      </c>
      <c r="H172" s="187">
        <v>1</v>
      </c>
    </row>
    <row r="173" spans="1:8">
      <c r="A173" s="145" t="s">
        <v>961</v>
      </c>
      <c r="B173" s="112">
        <v>2993.54</v>
      </c>
      <c r="C173" s="112"/>
      <c r="D173" s="214"/>
      <c r="E173" s="112"/>
      <c r="F173" s="213"/>
      <c r="G173" s="113">
        <f t="shared" si="2"/>
        <v>2993.54</v>
      </c>
      <c r="H173" s="187">
        <v>1</v>
      </c>
    </row>
    <row r="174" spans="1:8">
      <c r="A174" s="145" t="s">
        <v>962</v>
      </c>
      <c r="B174" s="112"/>
      <c r="C174" s="112">
        <v>2461.15</v>
      </c>
      <c r="D174" s="214"/>
      <c r="E174" s="112"/>
      <c r="F174" s="213"/>
      <c r="G174" s="113">
        <f t="shared" si="2"/>
        <v>2461.15</v>
      </c>
      <c r="H174" s="187">
        <v>1</v>
      </c>
    </row>
    <row r="175" spans="1:8">
      <c r="A175" s="227" t="s">
        <v>963</v>
      </c>
      <c r="B175" s="112"/>
      <c r="C175" s="112"/>
      <c r="D175" s="218">
        <v>2260.92</v>
      </c>
      <c r="E175" s="112"/>
      <c r="F175" s="213"/>
      <c r="G175" s="113">
        <f t="shared" si="2"/>
        <v>2260.92</v>
      </c>
      <c r="H175" s="187">
        <v>1</v>
      </c>
    </row>
    <row r="176" spans="1:8">
      <c r="A176" s="227" t="s">
        <v>964</v>
      </c>
      <c r="B176" s="219"/>
      <c r="C176" s="219"/>
      <c r="D176" s="218">
        <v>1911.86</v>
      </c>
      <c r="E176" s="219"/>
      <c r="F176" s="228"/>
      <c r="G176" s="113">
        <f t="shared" si="2"/>
        <v>1911.86</v>
      </c>
      <c r="H176" s="229">
        <v>1</v>
      </c>
    </row>
    <row r="177" spans="1:8">
      <c r="A177" s="227" t="s">
        <v>965</v>
      </c>
      <c r="B177" s="219">
        <v>2105.42</v>
      </c>
      <c r="C177" s="219"/>
      <c r="D177" s="218"/>
      <c r="E177" s="219"/>
      <c r="F177" s="228"/>
      <c r="G177" s="113">
        <f t="shared" si="2"/>
        <v>2105.42</v>
      </c>
      <c r="H177" s="229">
        <v>1</v>
      </c>
    </row>
    <row r="178" spans="1:8">
      <c r="A178" s="145" t="s">
        <v>966</v>
      </c>
      <c r="B178" s="112"/>
      <c r="C178" s="112"/>
      <c r="D178" s="214">
        <v>2815.88</v>
      </c>
      <c r="E178" s="112"/>
      <c r="F178" s="213"/>
      <c r="G178" s="113">
        <f t="shared" si="2"/>
        <v>2815.88</v>
      </c>
      <c r="H178" s="187">
        <v>1</v>
      </c>
    </row>
    <row r="179" spans="1:8">
      <c r="A179" s="145" t="s">
        <v>967</v>
      </c>
      <c r="B179" s="112">
        <v>2698</v>
      </c>
      <c r="C179" s="112"/>
      <c r="D179" s="214"/>
      <c r="E179" s="112"/>
      <c r="F179" s="213"/>
      <c r="G179" s="113">
        <f t="shared" si="2"/>
        <v>2698</v>
      </c>
      <c r="H179" s="187">
        <v>1</v>
      </c>
    </row>
    <row r="180" spans="1:8">
      <c r="A180" s="145" t="s">
        <v>968</v>
      </c>
      <c r="B180" s="112"/>
      <c r="C180" s="112"/>
      <c r="D180" s="214">
        <v>2275.67</v>
      </c>
      <c r="E180" s="112"/>
      <c r="F180" s="213"/>
      <c r="G180" s="113">
        <f t="shared" si="2"/>
        <v>2275.67</v>
      </c>
      <c r="H180" s="187">
        <v>1</v>
      </c>
    </row>
    <row r="181" spans="1:8">
      <c r="A181" s="145" t="s">
        <v>969</v>
      </c>
      <c r="B181" s="112">
        <v>2930.81</v>
      </c>
      <c r="C181" s="112"/>
      <c r="D181" s="214"/>
      <c r="E181" s="112"/>
      <c r="F181" s="213"/>
      <c r="G181" s="113">
        <f t="shared" si="2"/>
        <v>2930.81</v>
      </c>
      <c r="H181" s="187">
        <v>1</v>
      </c>
    </row>
    <row r="182" spans="1:8">
      <c r="A182" s="145" t="s">
        <v>970</v>
      </c>
      <c r="B182" s="112"/>
      <c r="C182" s="112">
        <v>2342.2800000000002</v>
      </c>
      <c r="D182" s="214"/>
      <c r="E182" s="112"/>
      <c r="F182" s="213"/>
      <c r="G182" s="113">
        <f t="shared" si="2"/>
        <v>2342.2800000000002</v>
      </c>
      <c r="H182" s="187">
        <v>1</v>
      </c>
    </row>
    <row r="183" spans="1:8">
      <c r="A183" s="145" t="s">
        <v>971</v>
      </c>
      <c r="B183" s="112"/>
      <c r="C183" s="112"/>
      <c r="D183" s="214">
        <v>2260.92</v>
      </c>
      <c r="E183" s="112"/>
      <c r="F183" s="213"/>
      <c r="G183" s="113">
        <f t="shared" si="2"/>
        <v>2260.92</v>
      </c>
      <c r="H183" s="187">
        <v>1</v>
      </c>
    </row>
    <row r="184" spans="1:8">
      <c r="A184" s="145" t="s">
        <v>972</v>
      </c>
      <c r="B184" s="112"/>
      <c r="C184" s="112"/>
      <c r="D184" s="214">
        <v>1651.87</v>
      </c>
      <c r="E184" s="112"/>
      <c r="F184" s="213"/>
      <c r="G184" s="113">
        <f t="shared" si="2"/>
        <v>1651.87</v>
      </c>
      <c r="H184" s="187">
        <v>1</v>
      </c>
    </row>
    <row r="185" spans="1:8">
      <c r="A185" s="145" t="s">
        <v>973</v>
      </c>
      <c r="B185" s="112">
        <v>3184.08</v>
      </c>
      <c r="C185" s="112"/>
      <c r="D185" s="214"/>
      <c r="E185" s="112"/>
      <c r="F185" s="213"/>
      <c r="G185" s="113">
        <f t="shared" si="2"/>
        <v>3184.08</v>
      </c>
      <c r="H185" s="187">
        <v>1</v>
      </c>
    </row>
    <row r="186" spans="1:8">
      <c r="A186" s="145" t="s">
        <v>974</v>
      </c>
      <c r="B186" s="112"/>
      <c r="C186" s="112"/>
      <c r="D186" s="214"/>
      <c r="E186" s="112">
        <v>4157.3100000000004</v>
      </c>
      <c r="F186" s="213"/>
      <c r="G186" s="113">
        <f t="shared" si="2"/>
        <v>4157.3100000000004</v>
      </c>
      <c r="H186" s="187">
        <v>1</v>
      </c>
    </row>
    <row r="187" spans="1:8">
      <c r="A187" s="145" t="s">
        <v>975</v>
      </c>
      <c r="B187" s="112">
        <v>2383.19</v>
      </c>
      <c r="C187" s="112"/>
      <c r="D187" s="214"/>
      <c r="E187" s="112"/>
      <c r="F187" s="213"/>
      <c r="G187" s="113">
        <f t="shared" si="2"/>
        <v>2383.19</v>
      </c>
      <c r="H187" s="187">
        <v>1</v>
      </c>
    </row>
    <row r="188" spans="1:8">
      <c r="A188" s="227" t="s">
        <v>976</v>
      </c>
      <c r="B188" s="219"/>
      <c r="C188" s="219"/>
      <c r="D188" s="218">
        <v>2536.9</v>
      </c>
      <c r="E188" s="219"/>
      <c r="F188" s="228"/>
      <c r="G188" s="113">
        <f t="shared" si="2"/>
        <v>2536.9</v>
      </c>
      <c r="H188" s="229">
        <v>1</v>
      </c>
    </row>
    <row r="189" spans="1:8">
      <c r="A189" s="145" t="s">
        <v>977</v>
      </c>
      <c r="B189" s="112">
        <v>3864.5</v>
      </c>
      <c r="C189" s="112"/>
      <c r="D189" s="214"/>
      <c r="E189" s="112"/>
      <c r="F189" s="213"/>
      <c r="G189" s="113">
        <f t="shared" si="2"/>
        <v>3864.5</v>
      </c>
      <c r="H189" s="187">
        <v>1</v>
      </c>
    </row>
    <row r="190" spans="1:8">
      <c r="A190" s="196" t="s">
        <v>978</v>
      </c>
      <c r="B190" s="93"/>
      <c r="C190" s="86"/>
      <c r="D190" s="86">
        <v>2236.36</v>
      </c>
      <c r="E190" s="93"/>
      <c r="F190" s="93"/>
      <c r="G190" s="113">
        <f t="shared" si="2"/>
        <v>2236.36</v>
      </c>
      <c r="H190" s="209">
        <v>1</v>
      </c>
    </row>
    <row r="191" spans="1:8">
      <c r="A191" s="196" t="s">
        <v>979</v>
      </c>
      <c r="B191" s="93"/>
      <c r="C191" s="86">
        <v>3753.49</v>
      </c>
      <c r="D191" s="86"/>
      <c r="E191" s="93"/>
      <c r="F191" s="93"/>
      <c r="G191" s="113">
        <f t="shared" si="2"/>
        <v>3753.49</v>
      </c>
      <c r="H191" s="209">
        <v>1</v>
      </c>
    </row>
    <row r="192" spans="1:8">
      <c r="A192" s="145" t="s">
        <v>980</v>
      </c>
      <c r="B192" s="112"/>
      <c r="C192" s="112"/>
      <c r="D192" s="214">
        <v>1587.74</v>
      </c>
      <c r="E192" s="112"/>
      <c r="F192" s="213"/>
      <c r="G192" s="113">
        <f t="shared" si="2"/>
        <v>1587.74</v>
      </c>
      <c r="H192" s="187">
        <v>1</v>
      </c>
    </row>
    <row r="193" spans="1:8">
      <c r="A193" s="145" t="s">
        <v>981</v>
      </c>
      <c r="B193" s="112">
        <v>2158.08</v>
      </c>
      <c r="C193" s="112"/>
      <c r="D193" s="214"/>
      <c r="E193" s="112"/>
      <c r="F193" s="213"/>
      <c r="G193" s="113">
        <f t="shared" si="2"/>
        <v>2158.08</v>
      </c>
      <c r="H193" s="187">
        <v>1</v>
      </c>
    </row>
    <row r="194" spans="1:8">
      <c r="A194" s="145" t="s">
        <v>982</v>
      </c>
      <c r="B194" s="112"/>
      <c r="C194" s="112"/>
      <c r="D194" s="214">
        <v>2265.48</v>
      </c>
      <c r="E194" s="112"/>
      <c r="F194" s="213"/>
      <c r="G194" s="113">
        <f t="shared" si="2"/>
        <v>2265.48</v>
      </c>
      <c r="H194" s="187">
        <v>1</v>
      </c>
    </row>
    <row r="195" spans="1:8">
      <c r="A195" s="145" t="s">
        <v>983</v>
      </c>
      <c r="B195" s="112">
        <v>2317.04</v>
      </c>
      <c r="C195" s="112"/>
      <c r="D195" s="214"/>
      <c r="E195" s="112"/>
      <c r="F195" s="213"/>
      <c r="G195" s="113">
        <f t="shared" si="2"/>
        <v>2317.04</v>
      </c>
      <c r="H195" s="187">
        <v>1</v>
      </c>
    </row>
    <row r="196" spans="1:8">
      <c r="A196" s="145" t="s">
        <v>984</v>
      </c>
      <c r="B196" s="112"/>
      <c r="C196" s="112"/>
      <c r="D196" s="214"/>
      <c r="E196" s="112">
        <v>4134.6099999999997</v>
      </c>
      <c r="F196" s="213"/>
      <c r="G196" s="113">
        <f t="shared" si="2"/>
        <v>4134.6099999999997</v>
      </c>
      <c r="H196" s="187">
        <v>1</v>
      </c>
    </row>
    <row r="197" spans="1:8">
      <c r="A197" s="145" t="s">
        <v>985</v>
      </c>
      <c r="B197" s="112">
        <v>2239.35</v>
      </c>
      <c r="C197" s="112"/>
      <c r="D197" s="214"/>
      <c r="E197" s="112"/>
      <c r="F197" s="213"/>
      <c r="G197" s="113">
        <f t="shared" si="2"/>
        <v>2239.35</v>
      </c>
      <c r="H197" s="187">
        <v>1</v>
      </c>
    </row>
    <row r="198" spans="1:8">
      <c r="A198" s="145" t="s">
        <v>986</v>
      </c>
      <c r="B198" s="112">
        <v>2249.92</v>
      </c>
      <c r="C198" s="112"/>
      <c r="D198" s="214"/>
      <c r="E198" s="112"/>
      <c r="F198" s="213"/>
      <c r="G198" s="113">
        <f t="shared" si="2"/>
        <v>2249.92</v>
      </c>
      <c r="H198" s="187">
        <v>1</v>
      </c>
    </row>
    <row r="199" spans="1:8">
      <c r="A199" s="145" t="s">
        <v>987</v>
      </c>
      <c r="B199" s="112"/>
      <c r="C199" s="112"/>
      <c r="D199" s="214">
        <v>1608.86</v>
      </c>
      <c r="E199" s="112"/>
      <c r="F199" s="213"/>
      <c r="G199" s="113">
        <f t="shared" si="2"/>
        <v>1608.86</v>
      </c>
      <c r="H199" s="187">
        <v>1</v>
      </c>
    </row>
    <row r="200" spans="1:8" s="196" customFormat="1">
      <c r="A200" s="145" t="s">
        <v>988</v>
      </c>
      <c r="B200" s="112"/>
      <c r="C200" s="112"/>
      <c r="D200" s="214">
        <v>1550.52</v>
      </c>
      <c r="E200" s="112"/>
      <c r="F200" s="213"/>
      <c r="G200" s="113">
        <f t="shared" si="2"/>
        <v>1550.52</v>
      </c>
      <c r="H200" s="187">
        <v>1</v>
      </c>
    </row>
    <row r="201" spans="1:8" s="196" customFormat="1">
      <c r="A201" s="145" t="s">
        <v>989</v>
      </c>
      <c r="B201" s="112">
        <v>2432.92</v>
      </c>
      <c r="C201" s="112"/>
      <c r="D201" s="214"/>
      <c r="E201" s="112"/>
      <c r="F201" s="213"/>
      <c r="G201" s="113">
        <f t="shared" si="2"/>
        <v>2432.92</v>
      </c>
      <c r="H201" s="187">
        <v>1</v>
      </c>
    </row>
    <row r="202" spans="1:8" s="196" customFormat="1">
      <c r="A202" s="145" t="s">
        <v>990</v>
      </c>
      <c r="B202" s="112">
        <v>2053.15</v>
      </c>
      <c r="C202" s="112"/>
      <c r="D202" s="214"/>
      <c r="E202" s="112"/>
      <c r="F202" s="213"/>
      <c r="G202" s="113">
        <f t="shared" si="2"/>
        <v>2053.15</v>
      </c>
      <c r="H202" s="187">
        <v>1</v>
      </c>
    </row>
    <row r="203" spans="1:8" s="196" customFormat="1">
      <c r="A203" s="196" t="s">
        <v>991</v>
      </c>
      <c r="B203" s="93"/>
      <c r="C203" s="93">
        <v>2618.89</v>
      </c>
      <c r="D203" s="86"/>
      <c r="E203" s="93"/>
      <c r="F203" s="93"/>
      <c r="G203" s="113">
        <f t="shared" si="2"/>
        <v>2618.89</v>
      </c>
      <c r="H203" s="209">
        <v>1</v>
      </c>
    </row>
    <row r="204" spans="1:8" s="196" customFormat="1">
      <c r="A204" s="196" t="s">
        <v>992</v>
      </c>
      <c r="B204" s="93"/>
      <c r="C204" s="86"/>
      <c r="D204" s="86">
        <v>1911.87</v>
      </c>
      <c r="E204" s="93"/>
      <c r="F204" s="93"/>
      <c r="G204" s="113">
        <f t="shared" si="2"/>
        <v>1911.87</v>
      </c>
      <c r="H204" s="209">
        <v>1</v>
      </c>
    </row>
    <row r="205" spans="1:8" s="196" customFormat="1">
      <c r="A205" s="145" t="s">
        <v>993</v>
      </c>
      <c r="B205" s="112"/>
      <c r="C205" s="112"/>
      <c r="D205" s="214">
        <v>1755.16</v>
      </c>
      <c r="E205" s="112"/>
      <c r="F205" s="213"/>
      <c r="G205" s="113">
        <f t="shared" si="2"/>
        <v>1755.16</v>
      </c>
      <c r="H205" s="187">
        <v>1</v>
      </c>
    </row>
    <row r="206" spans="1:8" s="196" customFormat="1">
      <c r="A206" s="145" t="s">
        <v>994</v>
      </c>
      <c r="B206" s="112">
        <v>2122.15</v>
      </c>
      <c r="C206" s="112"/>
      <c r="D206" s="214"/>
      <c r="E206" s="112"/>
      <c r="F206" s="213"/>
      <c r="G206" s="113">
        <f t="shared" si="2"/>
        <v>2122.15</v>
      </c>
      <c r="H206" s="187">
        <v>1</v>
      </c>
    </row>
    <row r="207" spans="1:8" s="196" customFormat="1">
      <c r="A207" s="145" t="s">
        <v>995</v>
      </c>
      <c r="B207" s="112"/>
      <c r="C207" s="112"/>
      <c r="D207" s="214">
        <v>2487.16</v>
      </c>
      <c r="E207" s="112"/>
      <c r="F207" s="213"/>
      <c r="G207" s="113">
        <f t="shared" si="2"/>
        <v>2487.16</v>
      </c>
      <c r="H207" s="187">
        <v>1</v>
      </c>
    </row>
    <row r="208" spans="1:8" s="196" customFormat="1">
      <c r="A208" s="226" t="s">
        <v>996</v>
      </c>
      <c r="B208" s="93"/>
      <c r="C208" s="86"/>
      <c r="D208" s="86"/>
      <c r="E208" s="93">
        <v>2288.46</v>
      </c>
      <c r="F208" s="93"/>
      <c r="G208" s="113">
        <f t="shared" si="2"/>
        <v>2288.46</v>
      </c>
      <c r="H208" s="209">
        <v>1</v>
      </c>
    </row>
    <row r="209" spans="1:8" s="196" customFormat="1">
      <c r="A209" s="226" t="s">
        <v>997</v>
      </c>
      <c r="B209" s="93"/>
      <c r="C209" s="86"/>
      <c r="D209" s="86"/>
      <c r="E209" s="93">
        <v>2500</v>
      </c>
      <c r="F209" s="93"/>
      <c r="G209" s="113">
        <f t="shared" si="2"/>
        <v>2500</v>
      </c>
      <c r="H209" s="209">
        <v>1</v>
      </c>
    </row>
    <row r="210" spans="1:8" s="196" customFormat="1">
      <c r="A210" s="145" t="s">
        <v>998</v>
      </c>
      <c r="B210" s="112"/>
      <c r="C210" s="112"/>
      <c r="D210" s="214">
        <v>1755.16</v>
      </c>
      <c r="E210" s="112"/>
      <c r="F210" s="213"/>
      <c r="G210" s="113">
        <f t="shared" si="2"/>
        <v>1755.16</v>
      </c>
      <c r="H210" s="187">
        <v>1</v>
      </c>
    </row>
    <row r="211" spans="1:8" s="196" customFormat="1">
      <c r="A211" s="145" t="s">
        <v>999</v>
      </c>
      <c r="B211" s="112"/>
      <c r="C211" s="221">
        <v>1905.31</v>
      </c>
      <c r="D211" s="214"/>
      <c r="E211" s="112"/>
      <c r="F211" s="213"/>
      <c r="G211" s="113">
        <f t="shared" si="2"/>
        <v>1905.31</v>
      </c>
      <c r="H211" s="187">
        <v>1</v>
      </c>
    </row>
    <row r="212" spans="1:8" s="196" customFormat="1">
      <c r="A212" s="145" t="s">
        <v>1000</v>
      </c>
      <c r="B212" s="112">
        <v>2556.46</v>
      </c>
      <c r="C212" s="112"/>
      <c r="D212" s="214"/>
      <c r="E212" s="112"/>
      <c r="F212" s="213"/>
      <c r="G212" s="113">
        <f t="shared" si="2"/>
        <v>2556.46</v>
      </c>
      <c r="H212" s="187">
        <v>1</v>
      </c>
    </row>
    <row r="213" spans="1:8" s="196" customFormat="1">
      <c r="A213" s="145" t="s">
        <v>1001</v>
      </c>
      <c r="B213" s="112"/>
      <c r="C213" s="112">
        <v>1357.92</v>
      </c>
      <c r="D213" s="214"/>
      <c r="E213" s="112"/>
      <c r="F213" s="213"/>
      <c r="G213" s="113">
        <f t="shared" si="2"/>
        <v>1357.92</v>
      </c>
      <c r="H213" s="187">
        <v>0.64</v>
      </c>
    </row>
    <row r="214" spans="1:8" s="196" customFormat="1">
      <c r="A214" s="145" t="s">
        <v>1002</v>
      </c>
      <c r="B214" s="112"/>
      <c r="C214" s="112"/>
      <c r="D214" s="214">
        <v>1656.2</v>
      </c>
      <c r="E214" s="112"/>
      <c r="F214" s="213"/>
      <c r="G214" s="113">
        <f t="shared" si="2"/>
        <v>1656.2</v>
      </c>
      <c r="H214" s="187">
        <v>1</v>
      </c>
    </row>
    <row r="215" spans="1:8" s="196" customFormat="1">
      <c r="A215" s="145" t="s">
        <v>1003</v>
      </c>
      <c r="B215" s="112"/>
      <c r="C215" s="112"/>
      <c r="D215" s="214">
        <v>2260.92</v>
      </c>
      <c r="E215" s="112"/>
      <c r="F215" s="213"/>
      <c r="G215" s="113">
        <f t="shared" ref="G215:G223" si="3">SUM(B215:F215)</f>
        <v>2260.92</v>
      </c>
      <c r="H215" s="187">
        <v>1</v>
      </c>
    </row>
    <row r="216" spans="1:8" s="196" customFormat="1">
      <c r="A216" s="145" t="s">
        <v>1004</v>
      </c>
      <c r="B216" s="112">
        <v>3346.27</v>
      </c>
      <c r="C216" s="112"/>
      <c r="D216" s="214"/>
      <c r="E216" s="112"/>
      <c r="F216" s="213"/>
      <c r="G216" s="113">
        <f t="shared" si="3"/>
        <v>3346.27</v>
      </c>
      <c r="H216" s="187">
        <v>1</v>
      </c>
    </row>
    <row r="217" spans="1:8" s="196" customFormat="1">
      <c r="A217" s="145" t="s">
        <v>1005</v>
      </c>
      <c r="B217" s="112"/>
      <c r="C217" s="112"/>
      <c r="D217" s="214"/>
      <c r="E217" s="112">
        <v>4576.92</v>
      </c>
      <c r="F217" s="213"/>
      <c r="G217" s="113">
        <f t="shared" si="3"/>
        <v>4576.92</v>
      </c>
      <c r="H217" s="187">
        <v>1</v>
      </c>
    </row>
    <row r="218" spans="1:8" s="196" customFormat="1">
      <c r="A218" s="145" t="s">
        <v>1006</v>
      </c>
      <c r="B218" s="112">
        <v>2524.92</v>
      </c>
      <c r="C218" s="112"/>
      <c r="D218" s="214"/>
      <c r="E218" s="112"/>
      <c r="F218" s="213"/>
      <c r="G218" s="113">
        <f t="shared" si="3"/>
        <v>2524.92</v>
      </c>
      <c r="H218" s="187">
        <v>1</v>
      </c>
    </row>
    <row r="219" spans="1:8" s="196" customFormat="1">
      <c r="A219" s="145" t="s">
        <v>1007</v>
      </c>
      <c r="B219" s="112"/>
      <c r="C219" s="112"/>
      <c r="D219" s="214">
        <v>1666.2</v>
      </c>
      <c r="E219" s="112"/>
      <c r="F219" s="213"/>
      <c r="G219" s="113">
        <f t="shared" si="3"/>
        <v>1666.2</v>
      </c>
      <c r="H219" s="187">
        <v>1</v>
      </c>
    </row>
    <row r="220" spans="1:8" s="196" customFormat="1">
      <c r="A220" s="145" t="s">
        <v>1008</v>
      </c>
      <c r="B220" s="112">
        <v>2883.58</v>
      </c>
      <c r="C220" s="112"/>
      <c r="D220" s="214"/>
      <c r="E220" s="112"/>
      <c r="F220" s="213"/>
      <c r="G220" s="113">
        <f t="shared" si="3"/>
        <v>2883.58</v>
      </c>
      <c r="H220" s="187">
        <v>1</v>
      </c>
    </row>
    <row r="221" spans="1:8" s="196" customFormat="1">
      <c r="A221" s="145" t="s">
        <v>1009</v>
      </c>
      <c r="B221" s="112"/>
      <c r="C221" s="112"/>
      <c r="D221" s="214">
        <v>2865.32</v>
      </c>
      <c r="E221" s="112"/>
      <c r="F221" s="213"/>
      <c r="G221" s="113">
        <f t="shared" si="3"/>
        <v>2865.32</v>
      </c>
      <c r="H221" s="187">
        <v>1</v>
      </c>
    </row>
    <row r="222" spans="1:8" s="196" customFormat="1">
      <c r="A222" s="145" t="s">
        <v>1010</v>
      </c>
      <c r="B222" s="112">
        <v>3118.62</v>
      </c>
      <c r="C222" s="112"/>
      <c r="D222" s="214"/>
      <c r="E222" s="112"/>
      <c r="F222" s="213"/>
      <c r="G222" s="113">
        <f t="shared" si="3"/>
        <v>3118.62</v>
      </c>
      <c r="H222" s="187">
        <v>1</v>
      </c>
    </row>
    <row r="223" spans="1:8" s="196" customFormat="1">
      <c r="A223" s="145" t="s">
        <v>1011</v>
      </c>
      <c r="B223" s="112"/>
      <c r="C223" s="112"/>
      <c r="D223" s="214"/>
      <c r="E223" s="112">
        <v>7877.13</v>
      </c>
      <c r="F223" s="213"/>
      <c r="G223" s="113">
        <f t="shared" si="3"/>
        <v>7877.13</v>
      </c>
      <c r="H223" s="187">
        <v>1</v>
      </c>
    </row>
    <row r="224" spans="1:8">
      <c r="E224" s="185"/>
      <c r="F224" s="145"/>
      <c r="G224" s="232"/>
    </row>
    <row r="225" spans="1:8">
      <c r="B225" s="112"/>
      <c r="C225" s="112" t="s">
        <v>789</v>
      </c>
      <c r="D225" s="214"/>
      <c r="E225" s="112"/>
      <c r="F225" s="213"/>
      <c r="G225" s="113"/>
    </row>
    <row r="226" spans="1:8">
      <c r="A226" s="233" t="s">
        <v>331</v>
      </c>
      <c r="B226" s="234">
        <f>SUM(B13:B223)</f>
        <v>167936.04999999993</v>
      </c>
      <c r="C226" s="234">
        <f>SUM(C13:C223)</f>
        <v>51578.319999999992</v>
      </c>
      <c r="D226" s="235">
        <f>SUM(D13:D223)</f>
        <v>133379.43</v>
      </c>
      <c r="E226" s="234">
        <f>SUM(E13:E223)</f>
        <v>169099.83</v>
      </c>
      <c r="F226" s="234">
        <f>SUM(F13:F223)</f>
        <v>0</v>
      </c>
      <c r="G226" s="234">
        <f>SUM(G13:G225)</f>
        <v>521993.62999999989</v>
      </c>
      <c r="H226" s="236">
        <f>SUM(H13:H225)</f>
        <v>201.83999999999997</v>
      </c>
    </row>
    <row r="227" spans="1:8">
      <c r="B227" s="113"/>
      <c r="C227" s="141"/>
      <c r="F227" s="186"/>
      <c r="H227" s="236"/>
    </row>
    <row r="228" spans="1:8">
      <c r="B228" s="112"/>
      <c r="C228" s="141"/>
      <c r="E228" s="141"/>
      <c r="G228" s="141"/>
    </row>
    <row r="229" spans="1:8">
      <c r="A229" s="192" t="s">
        <v>1012</v>
      </c>
      <c r="B229" s="112">
        <v>66</v>
      </c>
      <c r="C229" s="141">
        <v>23</v>
      </c>
      <c r="D229" s="185">
        <v>67</v>
      </c>
      <c r="E229" s="141">
        <v>50</v>
      </c>
      <c r="F229" s="186"/>
      <c r="G229" s="113">
        <f>SUM(B229:E229)</f>
        <v>206</v>
      </c>
    </row>
    <row r="230" spans="1:8">
      <c r="A230" s="192" t="s">
        <v>1013</v>
      </c>
      <c r="B230" s="112">
        <v>66</v>
      </c>
      <c r="C230" s="141">
        <v>20.89</v>
      </c>
      <c r="D230" s="185">
        <v>66.2</v>
      </c>
      <c r="E230" s="141">
        <v>48.75</v>
      </c>
      <c r="F230" s="186"/>
      <c r="G230" s="113">
        <f>SUM(B230:E230)</f>
        <v>201.84</v>
      </c>
    </row>
    <row r="231" spans="1:8">
      <c r="B231" s="113"/>
    </row>
    <row r="232" spans="1:8">
      <c r="B232" s="113"/>
      <c r="F232" s="145"/>
    </row>
    <row r="233" spans="1:8">
      <c r="C233" s="141"/>
    </row>
    <row r="234" spans="1:8">
      <c r="C234" s="141"/>
    </row>
    <row r="235" spans="1:8">
      <c r="C235" s="141"/>
    </row>
    <row r="236" spans="1:8">
      <c r="C236" s="141"/>
    </row>
    <row r="237" spans="1:8">
      <c r="C237" s="141"/>
      <c r="F237" s="145"/>
      <c r="H237" s="145"/>
    </row>
    <row r="238" spans="1:8">
      <c r="C238" s="141"/>
      <c r="F238" s="145"/>
      <c r="H238" s="145"/>
    </row>
    <row r="239" spans="1:8">
      <c r="C239" s="141"/>
      <c r="F239" s="145"/>
      <c r="H239" s="145"/>
    </row>
    <row r="240" spans="1:8">
      <c r="C240" s="141"/>
      <c r="F240" s="145"/>
      <c r="H240" s="145"/>
    </row>
    <row r="241" spans="3:8">
      <c r="C241" s="141"/>
      <c r="F241" s="145"/>
      <c r="H241" s="145"/>
    </row>
    <row r="242" spans="3:8">
      <c r="C242" s="141"/>
      <c r="F242" s="145"/>
      <c r="H242" s="145"/>
    </row>
    <row r="243" spans="3:8">
      <c r="C243" s="141"/>
      <c r="F243" s="145"/>
      <c r="H243" s="145"/>
    </row>
  </sheetData>
  <pageMargins left="0.7" right="0.7" top="0.75" bottom="0.75" header="0.3" footer="0.3"/>
  <pageSetup scale="72" orientation="portrait" r:id="rId1"/>
  <headerFooter>
    <oddHeader xml:space="preserve">&amp;C&amp;"-,Bold"&amp;14Cape Cod Community CollegeMCCC Article 2.06 - October 15, 2017&amp;"-,Regular"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234"/>
  <sheetViews>
    <sheetView view="pageLayout" workbookViewId="0"/>
  </sheetViews>
  <sheetFormatPr defaultColWidth="8.85546875" defaultRowHeight="15"/>
  <cols>
    <col min="1" max="1" width="23.140625" style="42" customWidth="1"/>
    <col min="2" max="2" width="12.5703125" style="42" bestFit="1" customWidth="1"/>
    <col min="3" max="3" width="9.7109375" style="42" customWidth="1"/>
    <col min="4" max="4" width="11.5703125" style="44" customWidth="1"/>
    <col min="5" max="5" width="10.85546875" style="44" customWidth="1"/>
    <col min="6" max="6" width="8" style="42" bestFit="1" customWidth="1"/>
    <col min="7" max="7" width="9.42578125" style="42" customWidth="1"/>
    <col min="8" max="8" width="9" style="42" bestFit="1" customWidth="1"/>
    <col min="9" max="9" width="9.28515625" style="42" bestFit="1" customWidth="1"/>
    <col min="10" max="10" width="11.5703125" style="44" customWidth="1"/>
    <col min="11" max="11" width="6.28515625" style="42" bestFit="1" customWidth="1"/>
    <col min="12" max="16384" width="8.85546875" style="42"/>
  </cols>
  <sheetData>
    <row r="1" spans="1:11" ht="18">
      <c r="D1" s="43" t="s">
        <v>320</v>
      </c>
    </row>
    <row r="2" spans="1:11" ht="18">
      <c r="A2" s="45"/>
      <c r="B2" s="46"/>
      <c r="C2" s="46"/>
      <c r="D2" s="43" t="s">
        <v>1014</v>
      </c>
      <c r="H2" s="47"/>
      <c r="I2" s="47"/>
      <c r="K2" s="48"/>
    </row>
    <row r="3" spans="1:11" ht="18">
      <c r="A3" s="49"/>
      <c r="B3" s="46"/>
      <c r="C3" s="46"/>
      <c r="D3" s="43" t="s">
        <v>1015</v>
      </c>
      <c r="H3" s="47"/>
      <c r="I3" s="47"/>
      <c r="K3" s="48"/>
    </row>
    <row r="4" spans="1:11" ht="18">
      <c r="A4" s="50"/>
      <c r="B4" s="46"/>
      <c r="C4" s="51"/>
      <c r="H4" s="47"/>
      <c r="I4" s="47"/>
      <c r="K4" s="48"/>
    </row>
    <row r="5" spans="1:11" ht="15.75">
      <c r="A5" s="49"/>
      <c r="B5" s="52" t="s">
        <v>324</v>
      </c>
      <c r="C5" s="53" t="s">
        <v>325</v>
      </c>
      <c r="D5" s="54"/>
      <c r="H5" s="47"/>
      <c r="I5" s="47"/>
      <c r="K5" s="48"/>
    </row>
    <row r="6" spans="1:11" ht="15.75">
      <c r="A6" s="49"/>
      <c r="B6" s="52"/>
      <c r="C6" s="53"/>
      <c r="D6" s="55"/>
      <c r="H6" s="47"/>
      <c r="I6" s="47"/>
      <c r="K6" s="48"/>
    </row>
    <row r="7" spans="1:11" ht="15.75">
      <c r="A7" s="56"/>
      <c r="B7" s="56" t="s">
        <v>326</v>
      </c>
      <c r="C7" s="53" t="s">
        <v>327</v>
      </c>
      <c r="H7" s="47"/>
      <c r="I7" s="47"/>
      <c r="K7" s="48"/>
    </row>
    <row r="8" spans="1:11" ht="15.75">
      <c r="A8" s="56"/>
      <c r="B8" s="57"/>
      <c r="C8" s="58"/>
      <c r="F8" s="59"/>
      <c r="G8" s="59"/>
      <c r="H8" s="60"/>
      <c r="I8" s="60"/>
      <c r="K8" s="48"/>
    </row>
    <row r="9" spans="1:11" ht="15.75">
      <c r="A9" s="56"/>
      <c r="B9" s="57"/>
      <c r="C9" s="58"/>
      <c r="F9" s="59"/>
      <c r="G9" s="59"/>
      <c r="H9" s="60"/>
      <c r="I9" s="60"/>
      <c r="K9" s="48"/>
    </row>
    <row r="10" spans="1:11" ht="15.75">
      <c r="A10" s="56"/>
      <c r="B10" s="57"/>
      <c r="C10" s="58"/>
      <c r="F10" s="59"/>
      <c r="G10" s="59"/>
      <c r="H10" s="60"/>
      <c r="I10" s="60"/>
      <c r="K10" s="48"/>
    </row>
    <row r="11" spans="1:11">
      <c r="B11" s="59" t="s">
        <v>796</v>
      </c>
      <c r="C11" s="61" t="s">
        <v>797</v>
      </c>
      <c r="D11" s="62" t="s">
        <v>798</v>
      </c>
      <c r="E11" s="62" t="s">
        <v>799</v>
      </c>
      <c r="F11" s="59" t="s">
        <v>1016</v>
      </c>
      <c r="G11" s="59" t="s">
        <v>1017</v>
      </c>
      <c r="H11" s="60" t="s">
        <v>1018</v>
      </c>
      <c r="I11" s="60"/>
      <c r="J11" s="63" t="s">
        <v>331</v>
      </c>
      <c r="K11" s="48"/>
    </row>
    <row r="12" spans="1:11">
      <c r="A12" s="64" t="s">
        <v>1019</v>
      </c>
      <c r="B12" s="59"/>
      <c r="C12" s="61" t="s">
        <v>801</v>
      </c>
      <c r="D12" s="62"/>
      <c r="E12" s="62" t="s">
        <v>801</v>
      </c>
      <c r="F12" s="59" t="s">
        <v>1020</v>
      </c>
      <c r="G12" s="59" t="s">
        <v>1021</v>
      </c>
      <c r="H12" s="60" t="s">
        <v>1022</v>
      </c>
      <c r="I12" s="60" t="s">
        <v>800</v>
      </c>
      <c r="J12" s="63"/>
      <c r="K12" s="48"/>
    </row>
    <row r="13" spans="1:11">
      <c r="A13" s="65"/>
      <c r="B13" s="66"/>
      <c r="C13" s="61"/>
      <c r="D13" s="62"/>
      <c r="E13" s="62"/>
      <c r="F13" s="67"/>
      <c r="G13" s="67"/>
      <c r="H13" s="60"/>
      <c r="I13" s="60"/>
      <c r="J13" s="63"/>
      <c r="K13" s="68"/>
    </row>
    <row r="14" spans="1:11">
      <c r="A14" s="65"/>
      <c r="B14" s="66"/>
      <c r="C14" s="61"/>
      <c r="D14" s="62"/>
      <c r="E14" s="62"/>
      <c r="F14" s="67"/>
      <c r="G14" s="67"/>
      <c r="H14" s="60"/>
      <c r="I14" s="60"/>
      <c r="J14" s="63"/>
      <c r="K14" s="68"/>
    </row>
    <row r="15" spans="1:11">
      <c r="A15" s="70" t="s">
        <v>1023</v>
      </c>
      <c r="B15" s="75">
        <v>3065.57</v>
      </c>
      <c r="C15" s="71"/>
      <c r="D15" s="72"/>
      <c r="E15" s="73"/>
      <c r="F15" s="72"/>
      <c r="G15" s="72"/>
      <c r="H15" s="72"/>
      <c r="I15" s="237"/>
      <c r="J15" s="74">
        <f t="shared" ref="J15:J35" si="0">SUM(B15:I15)</f>
        <v>3065.57</v>
      </c>
      <c r="K15" s="74">
        <v>1</v>
      </c>
    </row>
    <row r="16" spans="1:11">
      <c r="A16" s="76" t="s">
        <v>1024</v>
      </c>
      <c r="B16" s="77"/>
      <c r="C16" s="78"/>
      <c r="D16" s="67"/>
      <c r="E16" s="79"/>
      <c r="F16" s="67"/>
      <c r="G16" s="67"/>
      <c r="H16" s="79"/>
      <c r="I16" s="79"/>
      <c r="J16" s="74">
        <f t="shared" si="0"/>
        <v>0</v>
      </c>
      <c r="K16" s="48"/>
    </row>
    <row r="17" spans="1:11">
      <c r="A17" s="76" t="s">
        <v>810</v>
      </c>
      <c r="B17" s="77"/>
      <c r="C17" s="78"/>
      <c r="D17" s="67"/>
      <c r="E17" s="79"/>
      <c r="F17" s="79">
        <v>67.5</v>
      </c>
      <c r="G17" s="79"/>
      <c r="H17" s="79"/>
      <c r="I17" s="79"/>
      <c r="J17" s="74">
        <f t="shared" si="0"/>
        <v>67.5</v>
      </c>
      <c r="K17" s="48"/>
    </row>
    <row r="18" spans="1:11">
      <c r="A18" s="76" t="s">
        <v>812</v>
      </c>
      <c r="B18" s="77"/>
      <c r="C18" s="78"/>
      <c r="D18" s="67"/>
      <c r="E18" s="79"/>
      <c r="F18" s="79"/>
      <c r="G18" s="79"/>
      <c r="H18" s="79"/>
      <c r="I18" s="79"/>
      <c r="J18" s="74">
        <f t="shared" si="0"/>
        <v>0</v>
      </c>
      <c r="K18" s="48"/>
    </row>
    <row r="19" spans="1:11">
      <c r="A19" s="76" t="s">
        <v>820</v>
      </c>
      <c r="B19" s="77"/>
      <c r="C19" s="81"/>
      <c r="D19" s="67"/>
      <c r="E19" s="79"/>
      <c r="F19" s="79"/>
      <c r="G19" s="79"/>
      <c r="H19" s="80"/>
      <c r="I19" s="80"/>
      <c r="J19" s="74">
        <f t="shared" si="0"/>
        <v>0</v>
      </c>
      <c r="K19" s="48"/>
    </row>
    <row r="20" spans="1:11">
      <c r="A20" s="83" t="s">
        <v>826</v>
      </c>
      <c r="B20" s="82"/>
      <c r="C20" s="81"/>
      <c r="D20" s="67"/>
      <c r="E20" s="67"/>
      <c r="F20" s="79">
        <v>95</v>
      </c>
      <c r="G20" s="79"/>
      <c r="H20" s="80"/>
      <c r="I20" s="80"/>
      <c r="J20" s="74">
        <f t="shared" si="0"/>
        <v>95</v>
      </c>
      <c r="K20" s="48"/>
    </row>
    <row r="21" spans="1:11">
      <c r="A21" s="83" t="s">
        <v>827</v>
      </c>
      <c r="B21" s="82"/>
      <c r="C21" s="81"/>
      <c r="D21" s="67"/>
      <c r="E21" s="67"/>
      <c r="F21" s="79"/>
      <c r="G21" s="80"/>
      <c r="H21" s="80"/>
      <c r="I21" s="80"/>
      <c r="J21" s="74">
        <f t="shared" si="0"/>
        <v>0</v>
      </c>
      <c r="K21" s="48"/>
    </row>
    <row r="22" spans="1:11">
      <c r="A22" s="42" t="s">
        <v>1025</v>
      </c>
      <c r="B22" s="84"/>
      <c r="C22" s="85">
        <v>1912.81</v>
      </c>
      <c r="D22" s="84"/>
      <c r="E22" s="84"/>
      <c r="F22" s="84"/>
      <c r="G22" s="84"/>
      <c r="H22" s="84"/>
      <c r="I22" s="84"/>
      <c r="J22" s="74">
        <f t="shared" si="0"/>
        <v>1912.81</v>
      </c>
      <c r="K22" s="48">
        <v>0.8</v>
      </c>
    </row>
    <row r="23" spans="1:11">
      <c r="A23" s="42" t="s">
        <v>1025</v>
      </c>
      <c r="B23" s="84"/>
      <c r="C23" s="85">
        <v>318.82</v>
      </c>
      <c r="D23" s="84"/>
      <c r="E23" s="84"/>
      <c r="F23" s="84"/>
      <c r="G23" s="84"/>
      <c r="H23" s="84"/>
      <c r="I23" s="84"/>
      <c r="J23" s="74">
        <f t="shared" si="0"/>
        <v>318.82</v>
      </c>
      <c r="K23" s="48">
        <v>0.13</v>
      </c>
    </row>
    <row r="24" spans="1:11">
      <c r="A24" s="42" t="s">
        <v>834</v>
      </c>
      <c r="B24" s="84"/>
      <c r="C24" s="85"/>
      <c r="D24" s="84"/>
      <c r="E24" s="84"/>
      <c r="F24" s="84"/>
      <c r="G24" s="84">
        <v>450</v>
      </c>
      <c r="H24" s="84">
        <v>388.04</v>
      </c>
      <c r="I24" s="84"/>
      <c r="J24" s="74">
        <f t="shared" si="0"/>
        <v>838.04</v>
      </c>
      <c r="K24" s="48"/>
    </row>
    <row r="25" spans="1:11">
      <c r="A25" s="69" t="s">
        <v>835</v>
      </c>
      <c r="B25" s="84"/>
      <c r="C25" s="86"/>
      <c r="D25" s="84"/>
      <c r="E25" s="84"/>
      <c r="F25" s="84"/>
      <c r="G25" s="84"/>
      <c r="H25" s="84">
        <v>154.86000000000001</v>
      </c>
      <c r="I25" s="84"/>
      <c r="J25" s="74">
        <f t="shared" si="0"/>
        <v>154.86000000000001</v>
      </c>
      <c r="K25" s="48"/>
    </row>
    <row r="26" spans="1:11">
      <c r="A26" s="42" t="s">
        <v>1026</v>
      </c>
      <c r="B26" s="84">
        <v>779</v>
      </c>
      <c r="C26" s="86"/>
      <c r="D26" s="84"/>
      <c r="E26" s="84"/>
      <c r="F26" s="84"/>
      <c r="G26" s="84"/>
      <c r="H26" s="84"/>
      <c r="I26" s="84"/>
      <c r="J26" s="74">
        <f t="shared" si="0"/>
        <v>779</v>
      </c>
      <c r="K26" s="48">
        <v>0.51</v>
      </c>
    </row>
    <row r="27" spans="1:11">
      <c r="A27" s="83" t="s">
        <v>838</v>
      </c>
      <c r="B27" s="84"/>
      <c r="C27" s="85"/>
      <c r="D27" s="84"/>
      <c r="E27" s="84"/>
      <c r="F27" s="84"/>
      <c r="G27" s="84"/>
      <c r="H27" s="84"/>
      <c r="I27" s="84"/>
      <c r="J27" s="74">
        <f t="shared" si="0"/>
        <v>0</v>
      </c>
      <c r="K27" s="48"/>
    </row>
    <row r="28" spans="1:11">
      <c r="A28" s="83" t="s">
        <v>1027</v>
      </c>
      <c r="B28" s="84"/>
      <c r="C28" s="85">
        <v>2431.23</v>
      </c>
      <c r="D28" s="84"/>
      <c r="E28" s="84"/>
      <c r="F28" s="84"/>
      <c r="G28" s="84"/>
      <c r="H28" s="84"/>
      <c r="I28" s="84"/>
      <c r="J28" s="74">
        <f t="shared" si="0"/>
        <v>2431.23</v>
      </c>
      <c r="K28" s="48">
        <v>1</v>
      </c>
    </row>
    <row r="29" spans="1:11">
      <c r="A29" s="83" t="s">
        <v>1028</v>
      </c>
      <c r="B29" s="84"/>
      <c r="C29" s="85">
        <v>1455.55</v>
      </c>
      <c r="D29" s="84"/>
      <c r="E29" s="84"/>
      <c r="F29" s="84"/>
      <c r="G29" s="84"/>
      <c r="H29" s="84"/>
      <c r="I29" s="84"/>
      <c r="J29" s="74">
        <f t="shared" si="0"/>
        <v>1455.55</v>
      </c>
      <c r="K29" s="48">
        <v>1</v>
      </c>
    </row>
    <row r="30" spans="1:11">
      <c r="A30" s="83" t="s">
        <v>1029</v>
      </c>
      <c r="B30" s="84"/>
      <c r="C30" s="85">
        <v>2323.58</v>
      </c>
      <c r="D30" s="84"/>
      <c r="E30" s="84"/>
      <c r="F30" s="84"/>
      <c r="G30" s="84"/>
      <c r="H30" s="84"/>
      <c r="I30" s="84"/>
      <c r="J30" s="74">
        <f t="shared" si="0"/>
        <v>2323.58</v>
      </c>
      <c r="K30" s="48">
        <v>1</v>
      </c>
    </row>
    <row r="31" spans="1:11">
      <c r="A31" s="87" t="s">
        <v>847</v>
      </c>
      <c r="B31" s="88"/>
      <c r="C31" s="89"/>
      <c r="D31" s="88"/>
      <c r="E31" s="90"/>
      <c r="F31" s="88"/>
      <c r="G31" s="88"/>
      <c r="H31" s="88"/>
      <c r="I31" s="88"/>
      <c r="J31" s="74">
        <f t="shared" si="0"/>
        <v>0</v>
      </c>
      <c r="K31" s="91"/>
    </row>
    <row r="32" spans="1:11">
      <c r="A32" s="83" t="s">
        <v>849</v>
      </c>
      <c r="B32" s="84"/>
      <c r="C32" s="85"/>
      <c r="D32" s="84"/>
      <c r="E32" s="84"/>
      <c r="F32" s="84"/>
      <c r="G32" s="84"/>
      <c r="H32" s="84"/>
      <c r="I32" s="84"/>
      <c r="J32" s="74">
        <f t="shared" si="0"/>
        <v>0</v>
      </c>
      <c r="K32" s="48"/>
    </row>
    <row r="33" spans="1:11" s="69" customFormat="1">
      <c r="A33" s="69" t="s">
        <v>850</v>
      </c>
      <c r="B33" s="90"/>
      <c r="C33" s="92"/>
      <c r="D33" s="90">
        <v>1310.52</v>
      </c>
      <c r="E33" s="90"/>
      <c r="F33" s="90"/>
      <c r="G33" s="90"/>
      <c r="H33" s="90"/>
      <c r="I33" s="73"/>
      <c r="J33" s="74">
        <f t="shared" si="0"/>
        <v>1310.52</v>
      </c>
      <c r="K33" s="74">
        <v>0.8</v>
      </c>
    </row>
    <row r="34" spans="1:11">
      <c r="A34" s="69" t="s">
        <v>856</v>
      </c>
      <c r="B34" s="84"/>
      <c r="C34" s="85"/>
      <c r="D34" s="84"/>
      <c r="E34" s="84">
        <v>3122.87</v>
      </c>
      <c r="F34" s="84"/>
      <c r="G34" s="84"/>
      <c r="H34" s="84"/>
      <c r="I34" s="84"/>
      <c r="J34" s="74">
        <f t="shared" si="0"/>
        <v>3122.87</v>
      </c>
      <c r="K34" s="48">
        <v>0.75</v>
      </c>
    </row>
    <row r="35" spans="1:11">
      <c r="A35" s="69" t="s">
        <v>1030</v>
      </c>
      <c r="B35" s="84"/>
      <c r="C35" s="85">
        <v>1075.02</v>
      </c>
      <c r="D35" s="84"/>
      <c r="E35" s="84"/>
      <c r="F35" s="84"/>
      <c r="G35" s="84"/>
      <c r="H35" s="84"/>
      <c r="I35" s="84"/>
      <c r="J35" s="74">
        <f t="shared" si="0"/>
        <v>1075.02</v>
      </c>
      <c r="K35" s="48">
        <v>0.5</v>
      </c>
    </row>
    <row r="36" spans="1:11">
      <c r="A36" s="69" t="s">
        <v>860</v>
      </c>
      <c r="B36" s="84"/>
      <c r="C36" s="85"/>
      <c r="D36" s="84"/>
      <c r="E36" s="84"/>
      <c r="F36" s="84"/>
      <c r="G36" s="84"/>
      <c r="H36" s="84"/>
      <c r="J36" s="74">
        <f>SUM(B36:H36)</f>
        <v>0</v>
      </c>
      <c r="K36" s="48"/>
    </row>
    <row r="37" spans="1:11">
      <c r="A37" s="42" t="s">
        <v>1031</v>
      </c>
      <c r="B37" s="84"/>
      <c r="C37" s="85"/>
      <c r="D37" s="84"/>
      <c r="E37" s="84"/>
      <c r="F37" s="84"/>
      <c r="G37" s="84">
        <v>450</v>
      </c>
      <c r="H37" s="84">
        <v>667.94</v>
      </c>
      <c r="I37" s="84"/>
      <c r="J37" s="74">
        <f t="shared" ref="J37:J84" si="1">SUM(B37:I37)</f>
        <v>1117.94</v>
      </c>
      <c r="K37" s="48"/>
    </row>
    <row r="38" spans="1:11">
      <c r="A38" s="42" t="s">
        <v>870</v>
      </c>
      <c r="B38" s="84"/>
      <c r="C38" s="85"/>
      <c r="D38" s="84"/>
      <c r="E38" s="84"/>
      <c r="F38" s="84"/>
      <c r="G38" s="84"/>
      <c r="H38" s="84"/>
      <c r="I38" s="84"/>
      <c r="J38" s="74">
        <f t="shared" si="1"/>
        <v>0</v>
      </c>
      <c r="K38" s="48"/>
    </row>
    <row r="39" spans="1:11">
      <c r="A39" s="42" t="s">
        <v>877</v>
      </c>
      <c r="B39" s="84"/>
      <c r="C39" s="85"/>
      <c r="D39" s="84"/>
      <c r="E39" s="84"/>
      <c r="F39" s="84"/>
      <c r="G39" s="84"/>
      <c r="H39" s="84"/>
      <c r="I39" s="84"/>
      <c r="J39" s="74">
        <f t="shared" si="1"/>
        <v>0</v>
      </c>
      <c r="K39" s="48"/>
    </row>
    <row r="40" spans="1:11">
      <c r="A40" s="69" t="s">
        <v>1032</v>
      </c>
      <c r="B40" s="84"/>
      <c r="C40" s="92">
        <v>1273.83</v>
      </c>
      <c r="D40" s="84"/>
      <c r="E40" s="84"/>
      <c r="F40" s="84"/>
      <c r="G40" s="84"/>
      <c r="H40" s="84"/>
      <c r="I40" s="84"/>
      <c r="J40" s="74">
        <f t="shared" si="1"/>
        <v>1273.83</v>
      </c>
      <c r="K40" s="48">
        <v>0.72</v>
      </c>
    </row>
    <row r="41" spans="1:11">
      <c r="A41" s="69" t="s">
        <v>1032</v>
      </c>
      <c r="B41" s="84"/>
      <c r="C41" s="92">
        <v>353.84</v>
      </c>
      <c r="D41" s="84"/>
      <c r="E41" s="84"/>
      <c r="F41" s="84"/>
      <c r="G41" s="84"/>
      <c r="H41" s="84"/>
      <c r="I41" s="84"/>
      <c r="J41" s="74">
        <f t="shared" si="1"/>
        <v>353.84</v>
      </c>
      <c r="K41" s="48">
        <v>0.2</v>
      </c>
    </row>
    <row r="42" spans="1:11">
      <c r="A42" s="69" t="s">
        <v>1032</v>
      </c>
      <c r="B42" s="84"/>
      <c r="C42" s="92">
        <v>141.56</v>
      </c>
      <c r="D42" s="84"/>
      <c r="E42" s="84"/>
      <c r="F42" s="84"/>
      <c r="G42" s="84"/>
      <c r="H42" s="84"/>
      <c r="I42" s="84"/>
      <c r="J42" s="74">
        <f t="shared" si="1"/>
        <v>141.56</v>
      </c>
      <c r="K42" s="48">
        <v>0.08</v>
      </c>
    </row>
    <row r="43" spans="1:11">
      <c r="A43" s="42" t="s">
        <v>892</v>
      </c>
      <c r="B43" s="84"/>
      <c r="C43" s="85"/>
      <c r="D43" s="84"/>
      <c r="E43" s="84"/>
      <c r="F43" s="84"/>
      <c r="G43" s="84"/>
      <c r="H43" s="84"/>
      <c r="I43" s="84"/>
      <c r="J43" s="91">
        <f t="shared" si="1"/>
        <v>0</v>
      </c>
      <c r="K43" s="48"/>
    </row>
    <row r="44" spans="1:11">
      <c r="A44" s="42" t="s">
        <v>894</v>
      </c>
      <c r="B44" s="84"/>
      <c r="C44" s="85"/>
      <c r="D44" s="84"/>
      <c r="E44" s="84"/>
      <c r="F44" s="84">
        <v>12</v>
      </c>
      <c r="G44" s="84"/>
      <c r="H44" s="84"/>
      <c r="I44" s="84"/>
      <c r="J44" s="74">
        <f t="shared" si="1"/>
        <v>12</v>
      </c>
      <c r="K44" s="48"/>
    </row>
    <row r="45" spans="1:11">
      <c r="A45" s="42" t="s">
        <v>1033</v>
      </c>
      <c r="B45" s="84"/>
      <c r="C45" s="85">
        <v>874</v>
      </c>
      <c r="D45" s="84"/>
      <c r="E45" s="84"/>
      <c r="F45" s="84"/>
      <c r="G45" s="84"/>
      <c r="H45" s="84"/>
      <c r="I45" s="84"/>
      <c r="J45" s="91">
        <f t="shared" si="1"/>
        <v>874</v>
      </c>
      <c r="K45" s="48">
        <v>0.51</v>
      </c>
    </row>
    <row r="46" spans="1:11">
      <c r="A46" s="69" t="s">
        <v>1034</v>
      </c>
      <c r="B46" s="84"/>
      <c r="C46" s="85"/>
      <c r="D46" s="84"/>
      <c r="E46" s="84"/>
      <c r="F46" s="84"/>
      <c r="G46" s="84"/>
      <c r="H46" s="84"/>
      <c r="I46" s="84"/>
      <c r="J46" s="74">
        <f t="shared" si="1"/>
        <v>0</v>
      </c>
      <c r="K46" s="48"/>
    </row>
    <row r="47" spans="1:11">
      <c r="A47" s="42" t="s">
        <v>901</v>
      </c>
      <c r="B47" s="84"/>
      <c r="C47" s="85"/>
      <c r="D47" s="84"/>
      <c r="E47" s="84"/>
      <c r="F47" s="79">
        <v>100</v>
      </c>
      <c r="G47" s="84"/>
      <c r="H47" s="84"/>
      <c r="I47" s="84"/>
      <c r="J47" s="74">
        <f t="shared" si="1"/>
        <v>100</v>
      </c>
      <c r="K47" s="48"/>
    </row>
    <row r="48" spans="1:11">
      <c r="A48" s="69" t="s">
        <v>1035</v>
      </c>
      <c r="B48" s="84"/>
      <c r="C48" s="85">
        <v>2295.23</v>
      </c>
      <c r="D48" s="84"/>
      <c r="E48" s="84"/>
      <c r="F48" s="84"/>
      <c r="G48" s="84"/>
      <c r="H48" s="84"/>
      <c r="I48" s="84"/>
      <c r="J48" s="74">
        <f t="shared" si="1"/>
        <v>2295.23</v>
      </c>
      <c r="K48" s="48">
        <v>1</v>
      </c>
    </row>
    <row r="49" spans="1:11">
      <c r="A49" s="42" t="s">
        <v>908</v>
      </c>
      <c r="B49" s="84"/>
      <c r="C49" s="85"/>
      <c r="D49" s="84"/>
      <c r="E49" s="84"/>
      <c r="F49" s="79">
        <v>50</v>
      </c>
      <c r="G49" s="84"/>
      <c r="H49" s="48"/>
      <c r="I49" s="84"/>
      <c r="J49" s="74">
        <f t="shared" si="1"/>
        <v>50</v>
      </c>
      <c r="K49" s="48"/>
    </row>
    <row r="50" spans="1:11">
      <c r="A50" s="69" t="s">
        <v>1036</v>
      </c>
      <c r="B50" s="84"/>
      <c r="C50" s="85"/>
      <c r="D50" s="84">
        <v>678.9</v>
      </c>
      <c r="E50" s="84"/>
      <c r="F50" s="84"/>
      <c r="G50" s="84"/>
      <c r="H50" s="48"/>
      <c r="I50" s="84"/>
      <c r="J50" s="74">
        <f t="shared" si="1"/>
        <v>678.9</v>
      </c>
      <c r="K50" s="48">
        <v>0.5</v>
      </c>
    </row>
    <row r="51" spans="1:11">
      <c r="A51" s="69" t="s">
        <v>1036</v>
      </c>
      <c r="B51" s="84"/>
      <c r="C51" s="85"/>
      <c r="D51" s="84">
        <v>543.12</v>
      </c>
      <c r="E51" s="84"/>
      <c r="F51" s="84"/>
      <c r="G51" s="84"/>
      <c r="H51" s="48"/>
      <c r="I51" s="84"/>
      <c r="J51" s="74">
        <f t="shared" si="1"/>
        <v>543.12</v>
      </c>
      <c r="K51" s="48">
        <v>0.4</v>
      </c>
    </row>
    <row r="52" spans="1:11">
      <c r="A52" s="69" t="s">
        <v>1036</v>
      </c>
      <c r="B52" s="84"/>
      <c r="C52" s="85"/>
      <c r="D52" s="84">
        <v>135.77000000000001</v>
      </c>
      <c r="E52" s="84"/>
      <c r="F52" s="84"/>
      <c r="G52" s="84"/>
      <c r="H52" s="48"/>
      <c r="I52" s="84"/>
      <c r="J52" s="74">
        <f t="shared" si="1"/>
        <v>135.77000000000001</v>
      </c>
      <c r="K52" s="48">
        <v>0.1</v>
      </c>
    </row>
    <row r="53" spans="1:11">
      <c r="A53" s="42" t="s">
        <v>1037</v>
      </c>
      <c r="B53" s="84"/>
      <c r="C53" s="85"/>
      <c r="D53" s="84"/>
      <c r="E53" s="84">
        <v>427.5</v>
      </c>
      <c r="F53" s="84"/>
      <c r="G53" s="84"/>
      <c r="H53" s="84"/>
      <c r="I53" s="84"/>
      <c r="J53" s="74">
        <f t="shared" si="1"/>
        <v>427.5</v>
      </c>
      <c r="K53" s="48">
        <v>0.2</v>
      </c>
    </row>
    <row r="54" spans="1:11">
      <c r="A54" s="42" t="s">
        <v>1037</v>
      </c>
      <c r="B54" s="84"/>
      <c r="C54" s="85"/>
      <c r="D54" s="84"/>
      <c r="E54" s="84">
        <v>1710</v>
      </c>
      <c r="F54" s="84"/>
      <c r="G54" s="84"/>
      <c r="H54" s="84"/>
      <c r="I54" s="84"/>
      <c r="J54" s="74">
        <f t="shared" si="1"/>
        <v>1710</v>
      </c>
      <c r="K54" s="48">
        <v>0.8</v>
      </c>
    </row>
    <row r="55" spans="1:11">
      <c r="A55" s="69" t="s">
        <v>916</v>
      </c>
      <c r="B55" s="84"/>
      <c r="C55" s="85"/>
      <c r="D55" s="84"/>
      <c r="E55" s="84"/>
      <c r="F55" s="84"/>
      <c r="G55" s="84"/>
      <c r="H55" s="84">
        <v>104.16</v>
      </c>
      <c r="I55" s="84"/>
      <c r="J55" s="74">
        <f t="shared" si="1"/>
        <v>104.16</v>
      </c>
      <c r="K55" s="48"/>
    </row>
    <row r="56" spans="1:11">
      <c r="A56" s="69" t="s">
        <v>1038</v>
      </c>
      <c r="B56" s="84">
        <v>2808.66</v>
      </c>
      <c r="C56" s="85"/>
      <c r="D56" s="84"/>
      <c r="E56" s="84"/>
      <c r="F56" s="84"/>
      <c r="G56" s="84"/>
      <c r="H56" s="84"/>
      <c r="I56" s="84"/>
      <c r="J56" s="74">
        <f t="shared" si="1"/>
        <v>2808.66</v>
      </c>
      <c r="K56" s="48">
        <v>1</v>
      </c>
    </row>
    <row r="57" spans="1:11">
      <c r="A57" s="69" t="s">
        <v>1039</v>
      </c>
      <c r="B57" s="84"/>
      <c r="C57" s="85"/>
      <c r="D57" s="48"/>
      <c r="E57" s="84">
        <v>3576.92</v>
      </c>
      <c r="F57" s="84"/>
      <c r="G57" s="84"/>
      <c r="H57" s="84"/>
      <c r="I57" s="84"/>
      <c r="J57" s="74">
        <f t="shared" si="1"/>
        <v>3576.92</v>
      </c>
      <c r="K57" s="48">
        <v>1</v>
      </c>
    </row>
    <row r="58" spans="1:11">
      <c r="A58" s="42" t="s">
        <v>920</v>
      </c>
      <c r="B58" s="84"/>
      <c r="C58" s="85"/>
      <c r="D58" s="48"/>
      <c r="E58" s="84"/>
      <c r="F58" s="84"/>
      <c r="G58" s="84"/>
      <c r="H58" s="84"/>
      <c r="I58" s="84"/>
      <c r="J58" s="74">
        <f t="shared" si="1"/>
        <v>0</v>
      </c>
      <c r="K58" s="48"/>
    </row>
    <row r="59" spans="1:11">
      <c r="A59" s="42" t="s">
        <v>927</v>
      </c>
      <c r="B59" s="84"/>
      <c r="C59" s="85"/>
      <c r="D59" s="84"/>
      <c r="E59" s="84"/>
      <c r="F59" s="84"/>
      <c r="G59" s="84"/>
      <c r="H59" s="84"/>
      <c r="I59" s="79"/>
      <c r="J59" s="74">
        <f t="shared" si="1"/>
        <v>0</v>
      </c>
      <c r="K59" s="48"/>
    </row>
    <row r="60" spans="1:11">
      <c r="A60" s="42" t="s">
        <v>928</v>
      </c>
      <c r="B60" s="84"/>
      <c r="C60" s="85"/>
      <c r="D60" s="84"/>
      <c r="E60" s="84"/>
      <c r="F60" s="84"/>
      <c r="G60" s="84">
        <v>300</v>
      </c>
      <c r="H60" s="84">
        <v>581.42999999999995</v>
      </c>
      <c r="I60" s="84"/>
      <c r="J60" s="74">
        <f t="shared" si="1"/>
        <v>881.43</v>
      </c>
      <c r="K60" s="48"/>
    </row>
    <row r="61" spans="1:11">
      <c r="A61" s="69" t="s">
        <v>1040</v>
      </c>
      <c r="B61" s="84"/>
      <c r="C61" s="85"/>
      <c r="D61" s="84">
        <v>785.78</v>
      </c>
      <c r="E61" s="84"/>
      <c r="F61" s="84"/>
      <c r="G61" s="84"/>
      <c r="H61" s="84"/>
      <c r="I61" s="84"/>
      <c r="J61" s="74">
        <f t="shared" si="1"/>
        <v>785.78</v>
      </c>
      <c r="K61" s="48">
        <v>0.53</v>
      </c>
    </row>
    <row r="62" spans="1:11">
      <c r="A62" s="42" t="s">
        <v>937</v>
      </c>
      <c r="B62" s="84"/>
      <c r="C62" s="85"/>
      <c r="D62" s="84"/>
      <c r="E62" s="84"/>
      <c r="F62" s="84"/>
      <c r="G62" s="84"/>
      <c r="H62" s="84"/>
      <c r="I62" s="84"/>
      <c r="J62" s="74">
        <f t="shared" si="1"/>
        <v>0</v>
      </c>
      <c r="K62" s="48"/>
    </row>
    <row r="63" spans="1:11">
      <c r="A63" s="42" t="s">
        <v>939</v>
      </c>
      <c r="B63" s="84"/>
      <c r="C63" s="85">
        <v>2116.52</v>
      </c>
      <c r="D63" s="84"/>
      <c r="E63" s="84"/>
      <c r="F63" s="84"/>
      <c r="G63" s="84"/>
      <c r="H63" s="84"/>
      <c r="I63" s="84"/>
      <c r="J63" s="74">
        <f t="shared" si="1"/>
        <v>2116.52</v>
      </c>
      <c r="K63" s="48">
        <v>0.75</v>
      </c>
    </row>
    <row r="64" spans="1:11">
      <c r="A64" s="69" t="s">
        <v>940</v>
      </c>
      <c r="B64" s="84"/>
      <c r="C64" s="85"/>
      <c r="D64" s="84"/>
      <c r="E64" s="84"/>
      <c r="F64" s="84"/>
      <c r="G64" s="84"/>
      <c r="H64" s="84"/>
      <c r="I64" s="84"/>
      <c r="J64" s="74">
        <f t="shared" si="1"/>
        <v>0</v>
      </c>
      <c r="K64" s="48"/>
    </row>
    <row r="65" spans="1:11">
      <c r="A65" s="42" t="s">
        <v>1041</v>
      </c>
      <c r="B65" s="84">
        <v>922.5</v>
      </c>
      <c r="C65" s="85"/>
      <c r="D65" s="84"/>
      <c r="E65" s="84"/>
      <c r="F65" s="84"/>
      <c r="G65" s="84"/>
      <c r="H65" s="84"/>
      <c r="I65" s="84"/>
      <c r="J65" s="74">
        <f t="shared" si="1"/>
        <v>922.5</v>
      </c>
      <c r="K65" s="48">
        <v>0.6</v>
      </c>
    </row>
    <row r="66" spans="1:11">
      <c r="A66" s="42" t="s">
        <v>1042</v>
      </c>
      <c r="B66" s="84"/>
      <c r="C66" s="85"/>
      <c r="D66" s="84"/>
      <c r="E66" s="84">
        <v>1875.35</v>
      </c>
      <c r="F66" s="84"/>
      <c r="G66" s="84"/>
      <c r="H66" s="84"/>
      <c r="I66" s="84"/>
      <c r="J66" s="74">
        <f t="shared" si="1"/>
        <v>1875.35</v>
      </c>
      <c r="K66" s="48">
        <v>0.5</v>
      </c>
    </row>
    <row r="67" spans="1:11">
      <c r="A67" s="42" t="s">
        <v>954</v>
      </c>
      <c r="B67" s="84"/>
      <c r="C67" s="85"/>
      <c r="D67" s="84"/>
      <c r="E67" s="84"/>
      <c r="F67" s="84"/>
      <c r="G67" s="84"/>
      <c r="H67" s="84">
        <v>111.82</v>
      </c>
      <c r="I67" s="84"/>
      <c r="J67" s="74">
        <f t="shared" si="1"/>
        <v>111.82</v>
      </c>
      <c r="K67" s="48"/>
    </row>
    <row r="68" spans="1:11">
      <c r="A68" s="69" t="s">
        <v>1043</v>
      </c>
      <c r="B68" s="84"/>
      <c r="C68" s="85"/>
      <c r="D68" s="84">
        <v>1656.2</v>
      </c>
      <c r="E68" s="84"/>
      <c r="F68" s="84"/>
      <c r="G68" s="84"/>
      <c r="H68" s="84"/>
      <c r="I68" s="84"/>
      <c r="J68" s="74">
        <f t="shared" si="1"/>
        <v>1656.2</v>
      </c>
      <c r="K68" s="48">
        <v>1</v>
      </c>
    </row>
    <row r="69" spans="1:11">
      <c r="A69" s="42" t="s">
        <v>1044</v>
      </c>
      <c r="B69" s="84"/>
      <c r="C69" s="92">
        <v>1512</v>
      </c>
      <c r="D69" s="84"/>
      <c r="E69" s="84"/>
      <c r="F69" s="84"/>
      <c r="G69" s="84"/>
      <c r="H69" s="84"/>
      <c r="I69" s="84"/>
      <c r="J69" s="74">
        <f t="shared" si="1"/>
        <v>1512</v>
      </c>
      <c r="K69" s="48">
        <v>0.72</v>
      </c>
    </row>
    <row r="70" spans="1:11">
      <c r="A70" s="42" t="s">
        <v>1045</v>
      </c>
      <c r="B70" s="84"/>
      <c r="C70" s="85"/>
      <c r="D70" s="84"/>
      <c r="E70" s="84"/>
      <c r="F70" s="84"/>
      <c r="G70" s="84"/>
      <c r="H70" s="84">
        <v>583.53</v>
      </c>
      <c r="I70" s="84"/>
      <c r="J70" s="74">
        <f t="shared" si="1"/>
        <v>583.53</v>
      </c>
      <c r="K70" s="48"/>
    </row>
    <row r="71" spans="1:11">
      <c r="A71" s="69" t="s">
        <v>1046</v>
      </c>
      <c r="B71" s="84"/>
      <c r="C71" s="92">
        <v>2027.69</v>
      </c>
      <c r="D71" s="84"/>
      <c r="E71" s="84"/>
      <c r="F71" s="84"/>
      <c r="G71" s="84"/>
      <c r="H71" s="84"/>
      <c r="I71" s="84"/>
      <c r="J71" s="74">
        <f t="shared" si="1"/>
        <v>2027.69</v>
      </c>
      <c r="K71" s="48">
        <v>0.8</v>
      </c>
    </row>
    <row r="72" spans="1:11">
      <c r="A72" s="87" t="s">
        <v>962</v>
      </c>
      <c r="B72" s="88"/>
      <c r="C72" s="89"/>
      <c r="D72" s="88"/>
      <c r="E72" s="88"/>
      <c r="F72" s="88"/>
      <c r="G72" s="88"/>
      <c r="H72" s="88"/>
      <c r="I72" s="88"/>
      <c r="J72" s="74">
        <f t="shared" si="1"/>
        <v>0</v>
      </c>
      <c r="K72" s="91"/>
    </row>
    <row r="73" spans="1:11">
      <c r="A73" s="42" t="s">
        <v>972</v>
      </c>
      <c r="B73" s="84"/>
      <c r="C73" s="85"/>
      <c r="D73" s="84"/>
      <c r="E73" s="84"/>
      <c r="F73" s="84"/>
      <c r="G73" s="84">
        <v>50</v>
      </c>
      <c r="H73" s="84">
        <v>263.27</v>
      </c>
      <c r="I73" s="84"/>
      <c r="J73" s="74">
        <f t="shared" si="1"/>
        <v>313.27</v>
      </c>
      <c r="K73" s="48"/>
    </row>
    <row r="74" spans="1:11">
      <c r="A74" s="42" t="s">
        <v>1047</v>
      </c>
      <c r="B74" s="84"/>
      <c r="C74" s="85"/>
      <c r="D74" s="84"/>
      <c r="E74" s="84">
        <v>1591.32</v>
      </c>
      <c r="F74" s="84"/>
      <c r="G74" s="84"/>
      <c r="H74" s="84"/>
      <c r="I74" s="84"/>
      <c r="J74" s="74">
        <f t="shared" si="1"/>
        <v>1591.32</v>
      </c>
      <c r="K74" s="48">
        <v>0.9</v>
      </c>
    </row>
    <row r="75" spans="1:11">
      <c r="A75" s="42" t="s">
        <v>1047</v>
      </c>
      <c r="B75" s="84"/>
      <c r="C75" s="85"/>
      <c r="D75" s="84"/>
      <c r="E75" s="84">
        <v>176.81</v>
      </c>
      <c r="F75" s="84"/>
      <c r="G75" s="84"/>
      <c r="H75" s="84"/>
      <c r="I75" s="84"/>
      <c r="J75" s="74">
        <f t="shared" si="1"/>
        <v>176.81</v>
      </c>
      <c r="K75" s="48">
        <v>0.1</v>
      </c>
    </row>
    <row r="76" spans="1:11">
      <c r="A76" s="42" t="s">
        <v>1048</v>
      </c>
      <c r="B76" s="84"/>
      <c r="C76" s="85"/>
      <c r="D76" s="84"/>
      <c r="E76" s="84"/>
      <c r="F76" s="84"/>
      <c r="G76" s="84"/>
      <c r="H76" s="84">
        <v>154.86000000000001</v>
      </c>
      <c r="I76" s="84"/>
      <c r="J76" s="74">
        <f t="shared" si="1"/>
        <v>154.86000000000001</v>
      </c>
      <c r="K76" s="48"/>
    </row>
    <row r="77" spans="1:11">
      <c r="A77" s="42" t="s">
        <v>988</v>
      </c>
      <c r="B77" s="84"/>
      <c r="C77" s="85"/>
      <c r="D77" s="84"/>
      <c r="E77" s="84"/>
      <c r="F77" s="84">
        <v>12</v>
      </c>
      <c r="G77" s="84"/>
      <c r="H77" s="84"/>
      <c r="I77" s="84"/>
      <c r="J77" s="74">
        <f t="shared" si="1"/>
        <v>12</v>
      </c>
      <c r="K77" s="48"/>
    </row>
    <row r="78" spans="1:11">
      <c r="A78" s="69" t="s">
        <v>1049</v>
      </c>
      <c r="B78" s="84"/>
      <c r="C78" s="85">
        <v>2303.58</v>
      </c>
      <c r="D78" s="84"/>
      <c r="E78" s="84"/>
      <c r="F78" s="84"/>
      <c r="G78" s="84"/>
      <c r="H78" s="84"/>
      <c r="I78" s="84"/>
      <c r="J78" s="74">
        <f t="shared" si="1"/>
        <v>2303.58</v>
      </c>
      <c r="K78" s="48">
        <v>1</v>
      </c>
    </row>
    <row r="79" spans="1:11">
      <c r="A79" s="69" t="s">
        <v>1050</v>
      </c>
      <c r="B79" s="84"/>
      <c r="C79" s="85"/>
      <c r="D79" s="84"/>
      <c r="E79" s="84">
        <v>1663.21</v>
      </c>
      <c r="F79" s="84"/>
      <c r="G79" s="84"/>
      <c r="H79" s="84"/>
      <c r="I79" s="84"/>
      <c r="J79" s="74">
        <f t="shared" si="1"/>
        <v>1663.21</v>
      </c>
      <c r="K79" s="48">
        <v>0.72</v>
      </c>
    </row>
    <row r="80" spans="1:11">
      <c r="A80" s="69" t="s">
        <v>1050</v>
      </c>
      <c r="B80" s="84"/>
      <c r="C80" s="85"/>
      <c r="D80" s="84"/>
      <c r="E80" s="84">
        <v>184.8</v>
      </c>
      <c r="F80" s="84"/>
      <c r="G80" s="84"/>
      <c r="H80" s="84"/>
      <c r="I80" s="84"/>
      <c r="J80" s="74">
        <f t="shared" si="1"/>
        <v>184.8</v>
      </c>
      <c r="K80" s="48">
        <v>0.08</v>
      </c>
    </row>
    <row r="81" spans="1:11">
      <c r="A81" s="69" t="s">
        <v>1050</v>
      </c>
      <c r="B81" s="84"/>
      <c r="C81" s="85"/>
      <c r="D81" s="84"/>
      <c r="E81" s="84">
        <v>844.3</v>
      </c>
      <c r="F81" s="84"/>
      <c r="G81" s="84"/>
      <c r="H81" s="84"/>
      <c r="I81" s="84"/>
      <c r="J81" s="74">
        <f t="shared" si="1"/>
        <v>844.3</v>
      </c>
      <c r="K81" s="48">
        <v>0.2</v>
      </c>
    </row>
    <row r="82" spans="1:11">
      <c r="A82" s="42" t="s">
        <v>998</v>
      </c>
      <c r="B82" s="84"/>
      <c r="C82" s="85"/>
      <c r="D82" s="84"/>
      <c r="E82" s="84"/>
      <c r="F82" s="84"/>
      <c r="G82" s="84"/>
      <c r="H82" s="84"/>
      <c r="I82" s="84"/>
      <c r="J82" s="74">
        <f t="shared" si="1"/>
        <v>0</v>
      </c>
      <c r="K82" s="48"/>
    </row>
    <row r="83" spans="1:11">
      <c r="A83" s="42" t="s">
        <v>1007</v>
      </c>
      <c r="B83" s="84"/>
      <c r="C83" s="85"/>
      <c r="D83" s="84"/>
      <c r="E83" s="84"/>
      <c r="F83" s="84"/>
      <c r="G83" s="84"/>
      <c r="H83" s="84"/>
      <c r="I83" s="84"/>
      <c r="J83" s="74">
        <f t="shared" si="1"/>
        <v>0</v>
      </c>
      <c r="K83" s="48"/>
    </row>
    <row r="84" spans="1:11">
      <c r="A84" s="42" t="s">
        <v>1051</v>
      </c>
      <c r="B84" s="84"/>
      <c r="C84" s="85"/>
      <c r="D84" s="84"/>
      <c r="E84" s="84"/>
      <c r="F84" s="84"/>
      <c r="G84" s="84">
        <v>450</v>
      </c>
      <c r="H84" s="84">
        <v>1232.0899999999999</v>
      </c>
      <c r="I84" s="84"/>
      <c r="J84" s="74">
        <f t="shared" si="1"/>
        <v>1682.09</v>
      </c>
      <c r="K84" s="48"/>
    </row>
    <row r="85" spans="1:11">
      <c r="A85" s="69"/>
      <c r="B85" s="84"/>
      <c r="C85" s="85"/>
      <c r="D85" s="84"/>
      <c r="E85" s="84"/>
      <c r="F85" s="84"/>
      <c r="G85" s="84"/>
      <c r="H85" s="84"/>
      <c r="I85" s="84"/>
      <c r="J85" s="74"/>
      <c r="K85" s="48"/>
    </row>
    <row r="86" spans="1:11">
      <c r="B86" s="95">
        <f t="shared" ref="B86:J86" si="2">SUM(B15:B85)</f>
        <v>7575.73</v>
      </c>
      <c r="C86" s="95">
        <f t="shared" si="2"/>
        <v>22415.260000000002</v>
      </c>
      <c r="D86" s="95">
        <f t="shared" si="2"/>
        <v>5110.29</v>
      </c>
      <c r="E86" s="95">
        <f t="shared" si="2"/>
        <v>15173.079999999998</v>
      </c>
      <c r="F86" s="95">
        <f t="shared" si="2"/>
        <v>336.5</v>
      </c>
      <c r="G86" s="95">
        <f t="shared" si="2"/>
        <v>1700</v>
      </c>
      <c r="H86" s="95">
        <f t="shared" si="2"/>
        <v>4242</v>
      </c>
      <c r="I86" s="95">
        <f t="shared" si="2"/>
        <v>0</v>
      </c>
      <c r="J86" s="95">
        <f t="shared" si="2"/>
        <v>56552.859999999993</v>
      </c>
      <c r="K86" s="96">
        <f>SUM(K15:K84)</f>
        <v>21.899999999999995</v>
      </c>
    </row>
    <row r="87" spans="1:11">
      <c r="B87" s="95"/>
      <c r="C87" s="97"/>
      <c r="D87" s="98"/>
      <c r="E87" s="98" t="s">
        <v>789</v>
      </c>
      <c r="F87" s="95"/>
      <c r="G87" s="95"/>
      <c r="H87" s="96"/>
      <c r="I87" s="96"/>
      <c r="J87" s="98"/>
      <c r="K87" s="95"/>
    </row>
    <row r="88" spans="1:11">
      <c r="B88" s="95"/>
      <c r="C88" s="97"/>
      <c r="D88" s="98"/>
      <c r="E88" s="98"/>
      <c r="F88" s="95"/>
      <c r="G88" s="95"/>
      <c r="H88" s="96"/>
      <c r="I88" s="96"/>
      <c r="J88" s="98" t="s">
        <v>789</v>
      </c>
      <c r="K88" s="95"/>
    </row>
    <row r="89" spans="1:11">
      <c r="A89" s="42" t="s">
        <v>1052</v>
      </c>
      <c r="B89" s="99">
        <v>2</v>
      </c>
      <c r="C89" s="58">
        <v>12</v>
      </c>
      <c r="D89" s="100">
        <v>4</v>
      </c>
      <c r="E89" s="100">
        <v>6</v>
      </c>
      <c r="F89" s="99"/>
      <c r="G89" s="99"/>
      <c r="H89" s="101"/>
      <c r="I89" s="101"/>
      <c r="J89" s="100">
        <f>SUM(B89:I89)</f>
        <v>24</v>
      </c>
      <c r="K89" s="79"/>
    </row>
    <row r="90" spans="1:11">
      <c r="B90" s="99" t="s">
        <v>1053</v>
      </c>
      <c r="C90" s="58"/>
      <c r="H90" s="47"/>
      <c r="I90" s="47"/>
      <c r="J90" s="100">
        <v>0</v>
      </c>
      <c r="K90" s="68" t="s">
        <v>1054</v>
      </c>
    </row>
    <row r="91" spans="1:11">
      <c r="A91" s="42" t="s">
        <v>1013</v>
      </c>
      <c r="B91" s="99">
        <v>3.11</v>
      </c>
      <c r="C91" s="58">
        <v>10.210000000000001</v>
      </c>
      <c r="D91" s="100">
        <v>3.33</v>
      </c>
      <c r="E91" s="100">
        <v>5.25</v>
      </c>
      <c r="F91" s="99"/>
      <c r="G91" s="99"/>
      <c r="H91" s="101"/>
      <c r="I91" s="101"/>
      <c r="J91" s="100">
        <f>SUM(B91:I91)</f>
        <v>21.9</v>
      </c>
      <c r="K91" s="68"/>
    </row>
    <row r="92" spans="1:11">
      <c r="C92" s="58"/>
    </row>
    <row r="93" spans="1:11">
      <c r="A93" s="102"/>
      <c r="C93" s="58"/>
      <c r="D93" s="42"/>
      <c r="E93" s="42"/>
      <c r="J93" s="42"/>
    </row>
    <row r="94" spans="1:11">
      <c r="A94" s="102"/>
      <c r="C94" s="58"/>
    </row>
    <row r="95" spans="1:11">
      <c r="A95" s="102"/>
      <c r="C95" s="58"/>
    </row>
    <row r="96" spans="1:11">
      <c r="A96" s="102"/>
      <c r="C96" s="58"/>
    </row>
    <row r="97" spans="1:10">
      <c r="A97" s="103"/>
      <c r="C97" s="58"/>
    </row>
    <row r="98" spans="1:10">
      <c r="C98" s="58"/>
    </row>
    <row r="99" spans="1:10">
      <c r="C99" s="58"/>
    </row>
    <row r="100" spans="1:10">
      <c r="C100" s="58"/>
      <c r="D100" s="42"/>
      <c r="E100" s="42"/>
      <c r="J100" s="42"/>
    </row>
    <row r="101" spans="1:10">
      <c r="C101" s="58"/>
      <c r="D101" s="42"/>
      <c r="E101" s="42"/>
      <c r="J101" s="42"/>
    </row>
    <row r="102" spans="1:10">
      <c r="C102" s="58"/>
      <c r="D102" s="42"/>
      <c r="E102" s="42"/>
      <c r="J102" s="42"/>
    </row>
    <row r="103" spans="1:10">
      <c r="C103" s="58"/>
      <c r="D103" s="42"/>
      <c r="E103" s="42"/>
      <c r="J103" s="42"/>
    </row>
    <row r="104" spans="1:10">
      <c r="C104" s="58"/>
      <c r="D104" s="42"/>
      <c r="E104" s="42"/>
      <c r="J104" s="42"/>
    </row>
    <row r="105" spans="1:10">
      <c r="C105" s="58"/>
      <c r="D105" s="42"/>
      <c r="E105" s="42"/>
      <c r="J105" s="42"/>
    </row>
    <row r="106" spans="1:10">
      <c r="C106" s="58"/>
      <c r="D106" s="42"/>
      <c r="E106" s="42"/>
      <c r="J106" s="42"/>
    </row>
    <row r="111" spans="1:10">
      <c r="D111" s="42"/>
      <c r="E111" s="42"/>
      <c r="J111" s="42"/>
    </row>
    <row r="112" spans="1:10">
      <c r="D112" s="42"/>
      <c r="E112" s="42"/>
      <c r="J112" s="42"/>
    </row>
    <row r="113" spans="4:10">
      <c r="D113" s="42"/>
      <c r="E113" s="42"/>
      <c r="J113" s="42"/>
    </row>
    <row r="114" spans="4:10">
      <c r="D114" s="42"/>
      <c r="E114" s="42"/>
      <c r="J114" s="42"/>
    </row>
    <row r="115" spans="4:10">
      <c r="D115" s="42"/>
      <c r="E115" s="42"/>
      <c r="J115" s="42"/>
    </row>
    <row r="116" spans="4:10">
      <c r="D116" s="42"/>
      <c r="E116" s="42"/>
      <c r="J116" s="42"/>
    </row>
    <row r="117" spans="4:10">
      <c r="D117" s="42"/>
      <c r="E117" s="42"/>
      <c r="J117" s="42"/>
    </row>
    <row r="118" spans="4:10">
      <c r="D118" s="42"/>
      <c r="E118" s="42"/>
      <c r="J118" s="42"/>
    </row>
    <row r="119" spans="4:10">
      <c r="D119" s="42"/>
      <c r="E119" s="42"/>
      <c r="J119" s="42"/>
    </row>
    <row r="120" spans="4:10">
      <c r="D120" s="42"/>
      <c r="E120" s="42"/>
      <c r="J120" s="42"/>
    </row>
    <row r="121" spans="4:10">
      <c r="D121" s="42"/>
      <c r="E121" s="42"/>
      <c r="J121" s="42"/>
    </row>
    <row r="122" spans="4:10">
      <c r="D122" s="42"/>
      <c r="E122" s="42"/>
      <c r="J122" s="42"/>
    </row>
    <row r="123" spans="4:10">
      <c r="D123" s="42"/>
      <c r="E123" s="42"/>
      <c r="J123" s="42"/>
    </row>
    <row r="124" spans="4:10">
      <c r="D124" s="42"/>
      <c r="E124" s="42"/>
      <c r="J124" s="42"/>
    </row>
    <row r="125" spans="4:10">
      <c r="D125" s="42"/>
      <c r="E125" s="42"/>
      <c r="J125" s="42"/>
    </row>
    <row r="126" spans="4:10">
      <c r="D126" s="42"/>
      <c r="E126" s="42"/>
      <c r="J126" s="42"/>
    </row>
    <row r="127" spans="4:10">
      <c r="D127" s="42"/>
      <c r="E127" s="42"/>
      <c r="J127" s="42"/>
    </row>
    <row r="128" spans="4:10">
      <c r="D128" s="42"/>
      <c r="E128" s="42"/>
      <c r="J128" s="42"/>
    </row>
    <row r="129" spans="4:10">
      <c r="D129" s="42"/>
      <c r="E129" s="42"/>
      <c r="J129" s="42"/>
    </row>
    <row r="130" spans="4:10">
      <c r="D130" s="42"/>
      <c r="E130" s="42"/>
      <c r="J130" s="42"/>
    </row>
    <row r="131" spans="4:10">
      <c r="D131" s="42"/>
      <c r="E131" s="42"/>
      <c r="J131" s="42"/>
    </row>
    <row r="132" spans="4:10">
      <c r="D132" s="42"/>
      <c r="E132" s="42"/>
      <c r="J132" s="42"/>
    </row>
    <row r="133" spans="4:10">
      <c r="D133" s="42"/>
      <c r="E133" s="42"/>
      <c r="J133" s="42"/>
    </row>
    <row r="134" spans="4:10">
      <c r="D134" s="42"/>
      <c r="E134" s="42"/>
      <c r="J134" s="42"/>
    </row>
    <row r="135" spans="4:10">
      <c r="D135" s="42"/>
      <c r="E135" s="42"/>
      <c r="J135" s="42"/>
    </row>
    <row r="136" spans="4:10">
      <c r="D136" s="42"/>
      <c r="E136" s="42"/>
      <c r="J136" s="42"/>
    </row>
    <row r="137" spans="4:10">
      <c r="D137" s="42"/>
      <c r="E137" s="42"/>
      <c r="J137" s="42"/>
    </row>
    <row r="138" spans="4:10">
      <c r="D138" s="42"/>
      <c r="E138" s="42"/>
      <c r="J138" s="42"/>
    </row>
    <row r="139" spans="4:10">
      <c r="D139" s="42"/>
      <c r="E139" s="42"/>
      <c r="J139" s="42"/>
    </row>
    <row r="140" spans="4:10">
      <c r="D140" s="42"/>
      <c r="E140" s="42"/>
      <c r="J140" s="42"/>
    </row>
    <row r="141" spans="4:10">
      <c r="D141" s="42"/>
      <c r="E141" s="42"/>
      <c r="J141" s="42"/>
    </row>
    <row r="142" spans="4:10">
      <c r="D142" s="42"/>
      <c r="E142" s="42"/>
      <c r="J142" s="42"/>
    </row>
    <row r="143" spans="4:10">
      <c r="D143" s="42"/>
      <c r="E143" s="42"/>
      <c r="J143" s="42"/>
    </row>
    <row r="144" spans="4:10">
      <c r="D144" s="42"/>
      <c r="E144" s="42"/>
      <c r="J144" s="42"/>
    </row>
    <row r="145" spans="4:10">
      <c r="D145" s="42"/>
      <c r="E145" s="42"/>
      <c r="J145" s="42"/>
    </row>
    <row r="146" spans="4:10">
      <c r="D146" s="42"/>
      <c r="E146" s="42"/>
      <c r="J146" s="42"/>
    </row>
    <row r="147" spans="4:10">
      <c r="D147" s="42"/>
      <c r="E147" s="42"/>
      <c r="J147" s="42"/>
    </row>
    <row r="148" spans="4:10">
      <c r="D148" s="42"/>
      <c r="E148" s="42"/>
      <c r="J148" s="42"/>
    </row>
    <row r="149" spans="4:10">
      <c r="D149" s="42"/>
      <c r="E149" s="42"/>
      <c r="J149" s="42"/>
    </row>
    <row r="150" spans="4:10">
      <c r="D150" s="42"/>
      <c r="E150" s="42"/>
      <c r="J150" s="42"/>
    </row>
    <row r="151" spans="4:10">
      <c r="D151" s="42"/>
      <c r="E151" s="42"/>
      <c r="J151" s="42"/>
    </row>
    <row r="152" spans="4:10">
      <c r="D152" s="42"/>
      <c r="E152" s="42"/>
      <c r="J152" s="42"/>
    </row>
    <row r="153" spans="4:10">
      <c r="D153" s="42"/>
      <c r="E153" s="42"/>
      <c r="J153" s="42"/>
    </row>
    <row r="154" spans="4:10">
      <c r="D154" s="42"/>
      <c r="E154" s="42"/>
      <c r="J154" s="42"/>
    </row>
    <row r="155" spans="4:10">
      <c r="D155" s="42"/>
      <c r="E155" s="42"/>
      <c r="J155" s="42"/>
    </row>
    <row r="156" spans="4:10">
      <c r="D156" s="42"/>
      <c r="E156" s="42"/>
      <c r="J156" s="42"/>
    </row>
    <row r="157" spans="4:10">
      <c r="D157" s="42"/>
      <c r="E157" s="42"/>
      <c r="J157" s="42"/>
    </row>
    <row r="158" spans="4:10">
      <c r="D158" s="42"/>
      <c r="E158" s="42"/>
      <c r="J158" s="42"/>
    </row>
    <row r="159" spans="4:10">
      <c r="D159" s="42"/>
      <c r="E159" s="42"/>
      <c r="J159" s="42"/>
    </row>
    <row r="160" spans="4:10">
      <c r="D160" s="42"/>
      <c r="E160" s="42"/>
      <c r="J160" s="42"/>
    </row>
    <row r="161" spans="4:10">
      <c r="D161" s="42"/>
      <c r="E161" s="42"/>
      <c r="J161" s="42"/>
    </row>
    <row r="162" spans="4:10">
      <c r="D162" s="42"/>
      <c r="E162" s="42"/>
      <c r="J162" s="42"/>
    </row>
    <row r="163" spans="4:10">
      <c r="D163" s="42"/>
      <c r="E163" s="42"/>
      <c r="J163" s="42"/>
    </row>
    <row r="164" spans="4:10">
      <c r="D164" s="42"/>
      <c r="E164" s="42"/>
      <c r="J164" s="42"/>
    </row>
    <row r="165" spans="4:10">
      <c r="D165" s="42"/>
      <c r="E165" s="42"/>
      <c r="J165" s="42"/>
    </row>
    <row r="166" spans="4:10">
      <c r="D166" s="42"/>
      <c r="E166" s="42"/>
      <c r="J166" s="42"/>
    </row>
    <row r="167" spans="4:10">
      <c r="D167" s="42"/>
      <c r="E167" s="42"/>
      <c r="J167" s="42"/>
    </row>
    <row r="168" spans="4:10">
      <c r="D168" s="42"/>
      <c r="E168" s="42"/>
      <c r="J168" s="42"/>
    </row>
    <row r="169" spans="4:10">
      <c r="D169" s="42"/>
      <c r="E169" s="42"/>
      <c r="J169" s="42"/>
    </row>
    <row r="170" spans="4:10">
      <c r="D170" s="42"/>
      <c r="E170" s="42"/>
      <c r="J170" s="42"/>
    </row>
    <row r="177" spans="10:10">
      <c r="J177" s="42"/>
    </row>
    <row r="178" spans="10:10">
      <c r="J178" s="42"/>
    </row>
    <row r="179" spans="10:10">
      <c r="J179" s="42"/>
    </row>
    <row r="180" spans="10:10">
      <c r="J180" s="42"/>
    </row>
    <row r="181" spans="10:10">
      <c r="J181" s="42"/>
    </row>
    <row r="182" spans="10:10">
      <c r="J182" s="42"/>
    </row>
    <row r="183" spans="10:10">
      <c r="J183" s="42"/>
    </row>
    <row r="184" spans="10:10">
      <c r="J184" s="42"/>
    </row>
    <row r="185" spans="10:10">
      <c r="J185" s="42"/>
    </row>
    <row r="186" spans="10:10">
      <c r="J186" s="42"/>
    </row>
    <row r="187" spans="10:10">
      <c r="J187" s="42"/>
    </row>
    <row r="188" spans="10:10">
      <c r="J188" s="42"/>
    </row>
    <row r="189" spans="10:10">
      <c r="J189" s="42"/>
    </row>
    <row r="190" spans="10:10">
      <c r="J190" s="42"/>
    </row>
    <row r="191" spans="10:10">
      <c r="J191" s="42"/>
    </row>
    <row r="192" spans="10:10">
      <c r="J192" s="42"/>
    </row>
    <row r="193" spans="10:10">
      <c r="J193" s="42"/>
    </row>
    <row r="194" spans="10:10">
      <c r="J194" s="42"/>
    </row>
    <row r="195" spans="10:10">
      <c r="J195" s="42"/>
    </row>
    <row r="196" spans="10:10">
      <c r="J196" s="42"/>
    </row>
    <row r="197" spans="10:10">
      <c r="J197" s="42"/>
    </row>
    <row r="198" spans="10:10">
      <c r="J198" s="42"/>
    </row>
    <row r="199" spans="10:10">
      <c r="J199" s="42"/>
    </row>
    <row r="200" spans="10:10">
      <c r="J200" s="42"/>
    </row>
    <row r="201" spans="10:10">
      <c r="J201" s="42"/>
    </row>
    <row r="202" spans="10:10">
      <c r="J202" s="42"/>
    </row>
    <row r="203" spans="10:10">
      <c r="J203" s="42"/>
    </row>
    <row r="204" spans="10:10">
      <c r="J204" s="42"/>
    </row>
    <row r="205" spans="10:10">
      <c r="J205" s="42"/>
    </row>
    <row r="206" spans="10:10">
      <c r="J206" s="42"/>
    </row>
    <row r="207" spans="10:10">
      <c r="J207" s="42"/>
    </row>
    <row r="208" spans="10:10">
      <c r="J208" s="42"/>
    </row>
    <row r="209" spans="10:10">
      <c r="J209" s="42"/>
    </row>
    <row r="210" spans="10:10">
      <c r="J210" s="42"/>
    </row>
    <row r="211" spans="10:10">
      <c r="J211" s="42"/>
    </row>
    <row r="212" spans="10:10">
      <c r="J212" s="42"/>
    </row>
    <row r="213" spans="10:10">
      <c r="J213" s="42"/>
    </row>
    <row r="214" spans="10:10">
      <c r="J214" s="42"/>
    </row>
    <row r="215" spans="10:10">
      <c r="J215" s="42"/>
    </row>
    <row r="216" spans="10:10">
      <c r="J216" s="42"/>
    </row>
    <row r="217" spans="10:10">
      <c r="J217" s="42"/>
    </row>
    <row r="218" spans="10:10">
      <c r="J218" s="42"/>
    </row>
    <row r="219" spans="10:10">
      <c r="J219" s="42"/>
    </row>
    <row r="220" spans="10:10">
      <c r="J220" s="42"/>
    </row>
    <row r="221" spans="10:10">
      <c r="J221" s="42"/>
    </row>
    <row r="222" spans="10:10">
      <c r="J222" s="42"/>
    </row>
    <row r="223" spans="10:10">
      <c r="J223" s="42"/>
    </row>
    <row r="224" spans="10:10">
      <c r="J224" s="42"/>
    </row>
    <row r="225" spans="10:10">
      <c r="J225" s="42"/>
    </row>
    <row r="226" spans="10:10">
      <c r="J226" s="42"/>
    </row>
    <row r="227" spans="10:10">
      <c r="J227" s="42"/>
    </row>
    <row r="228" spans="10:10">
      <c r="J228" s="42"/>
    </row>
    <row r="229" spans="10:10">
      <c r="J229" s="42"/>
    </row>
    <row r="230" spans="10:10">
      <c r="J230" s="42"/>
    </row>
    <row r="231" spans="10:10">
      <c r="J231" s="42"/>
    </row>
    <row r="232" spans="10:10">
      <c r="J232" s="42"/>
    </row>
    <row r="233" spans="10:10">
      <c r="J233" s="42"/>
    </row>
    <row r="234" spans="10:10">
      <c r="J234" s="42"/>
    </row>
  </sheetData>
  <pageMargins left="0.7" right="0.7" top="0.75" bottom="0.75" header="0.3" footer="0.3"/>
  <pageSetup scale="63" orientation="portrait" r:id="rId1"/>
  <headerFooter>
    <oddHeader>&amp;C&amp;"-,Bold"&amp;14Cape Cod Community CollegeMCCC Article 2.06 - October 15, 2017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19"/>
  <sheetViews>
    <sheetView view="pageLayout" workbookViewId="0">
      <selection sqref="A1:B1"/>
    </sheetView>
  </sheetViews>
  <sheetFormatPr defaultRowHeight="21"/>
  <cols>
    <col min="1" max="1" width="9" style="145" customWidth="1"/>
    <col min="2" max="2" width="5.7109375" style="145" customWidth="1"/>
    <col min="3" max="3" width="17.140625" style="145" customWidth="1"/>
    <col min="4" max="4" width="21.85546875" style="145" customWidth="1"/>
    <col min="5" max="5" width="16.28515625" style="145" customWidth="1"/>
    <col min="6" max="6" width="8.28515625" style="145" customWidth="1"/>
    <col min="7" max="7" width="13.42578125" style="145" customWidth="1"/>
    <col min="8" max="8" width="11.5703125" style="183" bestFit="1" customWidth="1"/>
    <col min="9" max="9" width="9.7109375" style="145" customWidth="1"/>
    <col min="10" max="10" width="11" style="145" customWidth="1"/>
    <col min="11" max="11" width="21.28515625" style="159" customWidth="1"/>
    <col min="12" max="12" width="11" bestFit="1" customWidth="1"/>
  </cols>
  <sheetData>
    <row r="1" spans="1:11" ht="20.25">
      <c r="A1" s="118"/>
      <c r="B1" s="119"/>
      <c r="C1" s="119"/>
      <c r="D1" s="120" t="s">
        <v>320</v>
      </c>
      <c r="E1" s="121"/>
      <c r="F1" s="122"/>
      <c r="G1" s="122"/>
      <c r="H1" s="179"/>
      <c r="I1" s="123"/>
      <c r="J1" s="124"/>
      <c r="K1" s="125"/>
    </row>
    <row r="2" spans="1:11" ht="20.25">
      <c r="A2" s="118"/>
      <c r="B2" s="119"/>
      <c r="C2" s="120"/>
      <c r="D2" s="120" t="s">
        <v>321</v>
      </c>
      <c r="E2" s="121"/>
      <c r="F2" s="122"/>
      <c r="G2" s="122"/>
      <c r="H2" s="179"/>
      <c r="I2" s="123"/>
      <c r="J2" s="124"/>
      <c r="K2" s="125"/>
    </row>
    <row r="3" spans="1:11" ht="20.25">
      <c r="A3" s="118"/>
      <c r="B3" s="119"/>
      <c r="C3" s="120"/>
      <c r="D3" s="120" t="s">
        <v>322</v>
      </c>
      <c r="E3" s="121"/>
      <c r="F3" s="122"/>
      <c r="G3" s="122"/>
      <c r="H3" s="179"/>
      <c r="I3" s="123"/>
      <c r="J3" s="124"/>
      <c r="K3" s="125"/>
    </row>
    <row r="4" spans="1:11" ht="20.25">
      <c r="A4" s="118"/>
      <c r="B4" s="119"/>
      <c r="C4" s="120"/>
      <c r="D4" s="120" t="s">
        <v>323</v>
      </c>
      <c r="E4" s="121"/>
      <c r="F4" s="122"/>
      <c r="G4" s="122"/>
      <c r="H4" s="179"/>
      <c r="I4" s="123"/>
      <c r="J4" s="124"/>
      <c r="K4" s="125"/>
    </row>
    <row r="5" spans="1:11" ht="20.25">
      <c r="A5" s="118"/>
      <c r="B5" s="119"/>
      <c r="C5" s="120"/>
      <c r="D5" s="120"/>
      <c r="E5" s="121"/>
      <c r="F5" s="122"/>
      <c r="G5" s="122"/>
      <c r="H5" s="179"/>
      <c r="I5" s="123"/>
      <c r="J5" s="124"/>
      <c r="K5" s="125"/>
    </row>
    <row r="6" spans="1:11" ht="20.25">
      <c r="A6" s="118"/>
      <c r="B6" s="119"/>
      <c r="C6" s="126" t="s">
        <v>324</v>
      </c>
      <c r="D6" s="127" t="s">
        <v>325</v>
      </c>
      <c r="E6" s="121"/>
      <c r="F6" s="122"/>
      <c r="G6" s="122"/>
      <c r="H6" s="179"/>
      <c r="I6" s="123"/>
      <c r="J6" s="124"/>
      <c r="K6" s="125"/>
    </row>
    <row r="7" spans="1:11" ht="20.25">
      <c r="A7" s="118"/>
      <c r="B7" s="119"/>
      <c r="C7" s="128" t="s">
        <v>326</v>
      </c>
      <c r="D7" s="127" t="s">
        <v>327</v>
      </c>
      <c r="E7" s="121"/>
      <c r="F7" s="122"/>
      <c r="G7" s="122"/>
      <c r="H7" s="179"/>
      <c r="I7" s="123"/>
      <c r="J7" s="124"/>
      <c r="K7" s="125"/>
    </row>
    <row r="8" spans="1:11" ht="20.25">
      <c r="A8" s="118"/>
      <c r="B8" s="119"/>
      <c r="C8" s="128"/>
      <c r="D8" s="127"/>
      <c r="E8" s="121"/>
      <c r="F8" s="122"/>
      <c r="G8" s="122"/>
      <c r="H8" s="179"/>
      <c r="I8" s="123"/>
      <c r="J8" s="124"/>
      <c r="K8" s="125"/>
    </row>
    <row r="9" spans="1:11" ht="20.25">
      <c r="A9" s="118"/>
      <c r="B9" s="119"/>
      <c r="C9" s="119"/>
      <c r="D9" s="127"/>
      <c r="E9" s="130"/>
      <c r="F9" s="131" t="s">
        <v>328</v>
      </c>
      <c r="G9" s="131" t="s">
        <v>329</v>
      </c>
      <c r="H9" s="180" t="s">
        <v>330</v>
      </c>
      <c r="I9" s="131" t="s">
        <v>331</v>
      </c>
      <c r="J9" s="132" t="s">
        <v>332</v>
      </c>
      <c r="K9" s="125"/>
    </row>
    <row r="10" spans="1:11" ht="20.25">
      <c r="A10" s="133" t="s">
        <v>333</v>
      </c>
      <c r="B10" s="133" t="s">
        <v>334</v>
      </c>
      <c r="C10" s="133" t="s">
        <v>335</v>
      </c>
      <c r="D10" s="133" t="s">
        <v>336</v>
      </c>
      <c r="E10" s="133"/>
      <c r="F10" s="131" t="s">
        <v>337</v>
      </c>
      <c r="G10" s="131" t="s">
        <v>338</v>
      </c>
      <c r="H10" s="180" t="s">
        <v>338</v>
      </c>
      <c r="I10" s="131" t="s">
        <v>339</v>
      </c>
      <c r="J10" s="132" t="s">
        <v>340</v>
      </c>
      <c r="K10" s="134" t="s">
        <v>331</v>
      </c>
    </row>
    <row r="11" spans="1:11" ht="20.25">
      <c r="A11" s="133"/>
      <c r="B11" s="133"/>
      <c r="C11" s="133"/>
      <c r="D11" s="133"/>
      <c r="E11" s="133"/>
      <c r="F11" s="131"/>
      <c r="G11" s="135">
        <v>43001</v>
      </c>
      <c r="H11" s="135">
        <v>43008</v>
      </c>
      <c r="I11" s="131"/>
      <c r="J11" s="132"/>
      <c r="K11" s="134"/>
    </row>
    <row r="12" spans="1:11" ht="20.25">
      <c r="A12" s="133"/>
      <c r="B12" s="133"/>
      <c r="C12" s="133"/>
      <c r="D12" s="133"/>
      <c r="E12" s="133"/>
      <c r="F12" s="131"/>
      <c r="G12" s="131"/>
      <c r="H12" s="180"/>
      <c r="I12" s="131"/>
      <c r="J12" s="132"/>
      <c r="K12" s="134"/>
    </row>
    <row r="13" spans="1:11" ht="20.25">
      <c r="A13" s="118">
        <v>455098</v>
      </c>
      <c r="B13" s="136">
        <v>0</v>
      </c>
      <c r="C13" s="119">
        <v>12504035</v>
      </c>
      <c r="D13" s="137" t="s">
        <v>341</v>
      </c>
      <c r="E13" s="130" t="s">
        <v>342</v>
      </c>
      <c r="F13" s="138">
        <v>11</v>
      </c>
      <c r="G13" s="138">
        <v>6.5</v>
      </c>
      <c r="H13" s="179"/>
      <c r="I13" s="139">
        <f t="shared" ref="I13:I106" si="0">SUM(G13:H13)</f>
        <v>6.5</v>
      </c>
      <c r="J13" s="124"/>
      <c r="K13" s="140">
        <f t="shared" ref="K13:K76" si="1">ROUNDUP(SUM(F13*I13+J13),2)</f>
        <v>71.5</v>
      </c>
    </row>
    <row r="14" spans="1:11" ht="20.25">
      <c r="A14" s="118">
        <v>446067</v>
      </c>
      <c r="B14" s="136">
        <v>0</v>
      </c>
      <c r="C14" s="119">
        <v>12504075</v>
      </c>
      <c r="D14" s="137" t="s">
        <v>343</v>
      </c>
      <c r="E14" s="130" t="s">
        <v>344</v>
      </c>
      <c r="F14" s="138">
        <v>11</v>
      </c>
      <c r="G14" s="138"/>
      <c r="H14" s="179"/>
      <c r="I14" s="139">
        <f t="shared" si="0"/>
        <v>0</v>
      </c>
      <c r="J14" s="124"/>
      <c r="K14" s="140">
        <f t="shared" si="1"/>
        <v>0</v>
      </c>
    </row>
    <row r="15" spans="1:11" ht="20.25">
      <c r="A15" s="118">
        <v>445708</v>
      </c>
      <c r="B15" s="136">
        <v>0</v>
      </c>
      <c r="C15" s="119">
        <v>12504075</v>
      </c>
      <c r="D15" s="137" t="s">
        <v>343</v>
      </c>
      <c r="E15" s="130" t="s">
        <v>345</v>
      </c>
      <c r="F15" s="138">
        <v>11</v>
      </c>
      <c r="G15" s="138"/>
      <c r="H15" s="179"/>
      <c r="I15" s="139">
        <f>SUM(G15:H15)</f>
        <v>0</v>
      </c>
      <c r="J15" s="124"/>
      <c r="K15" s="140">
        <f t="shared" si="1"/>
        <v>0</v>
      </c>
    </row>
    <row r="16" spans="1:11" ht="20.25">
      <c r="A16" s="118">
        <v>444673</v>
      </c>
      <c r="B16" s="136">
        <v>0</v>
      </c>
      <c r="C16" s="119">
        <v>12504075</v>
      </c>
      <c r="D16" s="137" t="s">
        <v>346</v>
      </c>
      <c r="E16" s="130" t="s">
        <v>347</v>
      </c>
      <c r="F16" s="138">
        <v>11</v>
      </c>
      <c r="G16" s="138">
        <v>15</v>
      </c>
      <c r="H16" s="179">
        <v>14</v>
      </c>
      <c r="I16" s="139">
        <f t="shared" si="0"/>
        <v>29</v>
      </c>
      <c r="J16" s="124"/>
      <c r="K16" s="140">
        <f t="shared" si="1"/>
        <v>319</v>
      </c>
    </row>
    <row r="17" spans="1:11" ht="20.25">
      <c r="A17" s="118">
        <v>125535</v>
      </c>
      <c r="B17" s="136">
        <v>1</v>
      </c>
      <c r="C17" s="119">
        <v>12503820</v>
      </c>
      <c r="D17" s="137" t="s">
        <v>348</v>
      </c>
      <c r="E17" s="130" t="s">
        <v>349</v>
      </c>
      <c r="F17" s="138"/>
      <c r="G17" s="138"/>
      <c r="H17" s="179"/>
      <c r="I17" s="139"/>
      <c r="J17" s="124"/>
      <c r="K17" s="140">
        <f t="shared" si="1"/>
        <v>0</v>
      </c>
    </row>
    <row r="18" spans="1:11" ht="20.25">
      <c r="A18" s="118">
        <v>150928</v>
      </c>
      <c r="B18" s="136">
        <v>3</v>
      </c>
      <c r="C18" s="119">
        <v>12504275</v>
      </c>
      <c r="D18" s="137" t="s">
        <v>350</v>
      </c>
      <c r="E18" s="130" t="s">
        <v>351</v>
      </c>
      <c r="F18" s="138"/>
      <c r="G18" s="138"/>
      <c r="H18" s="179"/>
      <c r="I18" s="139">
        <f t="shared" si="0"/>
        <v>0</v>
      </c>
      <c r="J18" s="124"/>
      <c r="K18" s="140">
        <f t="shared" si="1"/>
        <v>0</v>
      </c>
    </row>
    <row r="19" spans="1:11" ht="20.25">
      <c r="A19" s="118">
        <v>214422</v>
      </c>
      <c r="B19" s="136">
        <v>1</v>
      </c>
      <c r="C19" s="119">
        <v>12504215</v>
      </c>
      <c r="D19" s="137" t="s">
        <v>352</v>
      </c>
      <c r="E19" s="130" t="s">
        <v>353</v>
      </c>
      <c r="F19" s="138"/>
      <c r="G19" s="138"/>
      <c r="H19" s="179"/>
      <c r="I19" s="139"/>
      <c r="J19" s="124"/>
      <c r="K19" s="140">
        <f t="shared" si="1"/>
        <v>0</v>
      </c>
    </row>
    <row r="20" spans="1:11" ht="20.25">
      <c r="A20" s="118"/>
      <c r="B20" s="136"/>
      <c r="C20" s="119"/>
      <c r="D20" s="137" t="s">
        <v>354</v>
      </c>
      <c r="E20" s="130" t="s">
        <v>355</v>
      </c>
      <c r="F20" s="138"/>
      <c r="G20" s="138"/>
      <c r="H20" s="179"/>
      <c r="I20" s="139"/>
      <c r="J20" s="124">
        <v>70</v>
      </c>
      <c r="K20" s="140">
        <f t="shared" si="1"/>
        <v>70</v>
      </c>
    </row>
    <row r="21" spans="1:11" ht="20.25">
      <c r="A21" s="118">
        <v>201282</v>
      </c>
      <c r="B21" s="136">
        <v>4</v>
      </c>
      <c r="C21" s="119"/>
      <c r="D21" s="137" t="s">
        <v>354</v>
      </c>
      <c r="E21" s="130" t="s">
        <v>356</v>
      </c>
      <c r="F21" s="138"/>
      <c r="G21" s="138"/>
      <c r="H21" s="179"/>
      <c r="I21" s="139"/>
      <c r="J21" s="124"/>
      <c r="K21" s="140">
        <f t="shared" si="1"/>
        <v>0</v>
      </c>
    </row>
    <row r="22" spans="1:11" ht="20.25">
      <c r="A22" s="118">
        <v>282360</v>
      </c>
      <c r="B22" s="136">
        <v>1</v>
      </c>
      <c r="C22" s="119">
        <v>12504220</v>
      </c>
      <c r="D22" s="137" t="s">
        <v>354</v>
      </c>
      <c r="E22" s="130" t="s">
        <v>357</v>
      </c>
      <c r="F22" s="138">
        <v>35</v>
      </c>
      <c r="G22" s="138"/>
      <c r="H22" s="179"/>
      <c r="I22" s="139">
        <f t="shared" si="0"/>
        <v>0</v>
      </c>
      <c r="J22" s="124"/>
      <c r="K22" s="140">
        <f t="shared" si="1"/>
        <v>0</v>
      </c>
    </row>
    <row r="23" spans="1:11" ht="20.25">
      <c r="A23" s="118">
        <v>282360</v>
      </c>
      <c r="B23" s="136">
        <v>2</v>
      </c>
      <c r="C23" s="119">
        <v>21019101</v>
      </c>
      <c r="D23" s="137" t="s">
        <v>354</v>
      </c>
      <c r="E23" s="130" t="s">
        <v>357</v>
      </c>
      <c r="F23" s="138">
        <v>42.5</v>
      </c>
      <c r="G23" s="138"/>
      <c r="H23" s="179"/>
      <c r="I23" s="139">
        <f t="shared" si="0"/>
        <v>0</v>
      </c>
      <c r="J23" s="124"/>
      <c r="K23" s="140">
        <f t="shared" si="1"/>
        <v>0</v>
      </c>
    </row>
    <row r="24" spans="1:11" ht="20.25">
      <c r="A24" s="118">
        <v>461027</v>
      </c>
      <c r="B24" s="136">
        <v>0</v>
      </c>
      <c r="C24" s="119">
        <v>23139230</v>
      </c>
      <c r="D24" s="137" t="s">
        <v>358</v>
      </c>
      <c r="E24" s="130" t="s">
        <v>359</v>
      </c>
      <c r="F24" s="138">
        <v>11</v>
      </c>
      <c r="G24" s="138"/>
      <c r="H24" s="179"/>
      <c r="I24" s="139">
        <f t="shared" si="0"/>
        <v>0</v>
      </c>
      <c r="J24" s="124"/>
      <c r="K24" s="140">
        <f t="shared" si="1"/>
        <v>0</v>
      </c>
    </row>
    <row r="25" spans="1:11" ht="20.25">
      <c r="A25" s="118">
        <v>238003</v>
      </c>
      <c r="B25" s="136">
        <v>1</v>
      </c>
      <c r="C25" s="119"/>
      <c r="D25" s="137" t="s">
        <v>360</v>
      </c>
      <c r="E25" s="130" t="s">
        <v>361</v>
      </c>
      <c r="F25" s="138"/>
      <c r="G25" s="138"/>
      <c r="H25" s="179"/>
      <c r="I25" s="139"/>
      <c r="J25" s="124"/>
      <c r="K25" s="140">
        <f t="shared" si="1"/>
        <v>0</v>
      </c>
    </row>
    <row r="26" spans="1:11" ht="20.25">
      <c r="A26" s="118">
        <v>348966</v>
      </c>
      <c r="B26" s="136">
        <v>0</v>
      </c>
      <c r="C26" s="119">
        <v>12504040</v>
      </c>
      <c r="D26" s="137" t="s">
        <v>362</v>
      </c>
      <c r="E26" s="130" t="s">
        <v>363</v>
      </c>
      <c r="F26" s="138">
        <v>35</v>
      </c>
      <c r="G26" s="138"/>
      <c r="H26" s="179"/>
      <c r="I26" s="139">
        <f t="shared" si="0"/>
        <v>0</v>
      </c>
      <c r="J26" s="124"/>
      <c r="K26" s="140">
        <f t="shared" si="1"/>
        <v>0</v>
      </c>
    </row>
    <row r="27" spans="1:11" ht="20.25">
      <c r="A27" s="118">
        <v>436206</v>
      </c>
      <c r="B27" s="136">
        <v>0</v>
      </c>
      <c r="C27" s="119">
        <v>12504075</v>
      </c>
      <c r="D27" s="137" t="s">
        <v>364</v>
      </c>
      <c r="E27" s="130" t="s">
        <v>365</v>
      </c>
      <c r="F27" s="138">
        <v>11</v>
      </c>
      <c r="G27" s="138"/>
      <c r="H27" s="179"/>
      <c r="I27" s="139">
        <f t="shared" si="0"/>
        <v>0</v>
      </c>
      <c r="J27" s="124"/>
      <c r="K27" s="140">
        <f t="shared" si="1"/>
        <v>0</v>
      </c>
    </row>
    <row r="28" spans="1:11" ht="20.25">
      <c r="A28" s="118">
        <v>458523</v>
      </c>
      <c r="B28" s="136">
        <v>0</v>
      </c>
      <c r="C28" s="119"/>
      <c r="D28" s="137" t="s">
        <v>366</v>
      </c>
      <c r="E28" s="130" t="s">
        <v>367</v>
      </c>
      <c r="F28" s="138"/>
      <c r="G28" s="138"/>
      <c r="H28" s="179"/>
      <c r="I28" s="139"/>
      <c r="J28" s="124"/>
      <c r="K28" s="140">
        <f t="shared" si="1"/>
        <v>0</v>
      </c>
    </row>
    <row r="29" spans="1:11" ht="20.25">
      <c r="A29" s="118">
        <v>435817</v>
      </c>
      <c r="B29" s="136">
        <v>0</v>
      </c>
      <c r="C29" s="119"/>
      <c r="D29" s="137" t="s">
        <v>368</v>
      </c>
      <c r="E29" s="130" t="s">
        <v>369</v>
      </c>
      <c r="F29" s="138"/>
      <c r="G29" s="138"/>
      <c r="H29" s="179"/>
      <c r="I29" s="139">
        <f t="shared" si="0"/>
        <v>0</v>
      </c>
      <c r="J29" s="124"/>
      <c r="K29" s="140">
        <f t="shared" si="1"/>
        <v>0</v>
      </c>
    </row>
    <row r="30" spans="1:11" ht="20.25">
      <c r="A30" s="118">
        <v>381549</v>
      </c>
      <c r="B30" s="136">
        <v>0</v>
      </c>
      <c r="C30" s="119"/>
      <c r="D30" s="137" t="s">
        <v>370</v>
      </c>
      <c r="E30" s="130" t="s">
        <v>371</v>
      </c>
      <c r="F30" s="138"/>
      <c r="G30" s="138"/>
      <c r="H30" s="179"/>
      <c r="I30" s="139">
        <f t="shared" si="0"/>
        <v>0</v>
      </c>
      <c r="J30" s="124"/>
      <c r="K30" s="140">
        <f t="shared" si="1"/>
        <v>0</v>
      </c>
    </row>
    <row r="31" spans="1:11" ht="20.25">
      <c r="A31" s="118">
        <v>474892</v>
      </c>
      <c r="B31" s="136">
        <v>0</v>
      </c>
      <c r="C31" s="119">
        <v>12504075</v>
      </c>
      <c r="D31" s="137" t="s">
        <v>372</v>
      </c>
      <c r="E31" s="130" t="s">
        <v>373</v>
      </c>
      <c r="F31" s="138">
        <v>11</v>
      </c>
      <c r="G31" s="138">
        <v>5</v>
      </c>
      <c r="H31" s="179">
        <v>10</v>
      </c>
      <c r="I31" s="139">
        <f t="shared" si="0"/>
        <v>15</v>
      </c>
      <c r="J31" s="124"/>
      <c r="K31" s="140">
        <f t="shared" si="1"/>
        <v>165</v>
      </c>
    </row>
    <row r="32" spans="1:11" ht="20.25">
      <c r="A32" s="118"/>
      <c r="B32" s="136"/>
      <c r="C32" s="119"/>
      <c r="D32" s="137" t="s">
        <v>374</v>
      </c>
      <c r="E32" s="130" t="s">
        <v>375</v>
      </c>
      <c r="F32" s="138"/>
      <c r="G32" s="138"/>
      <c r="H32" s="179"/>
      <c r="I32" s="139"/>
      <c r="J32" s="124"/>
      <c r="K32" s="140">
        <f t="shared" si="1"/>
        <v>0</v>
      </c>
    </row>
    <row r="33" spans="1:11" ht="20.25">
      <c r="A33" s="118">
        <v>464993</v>
      </c>
      <c r="B33" s="136">
        <v>0</v>
      </c>
      <c r="C33" s="119">
        <v>12504420</v>
      </c>
      <c r="D33" s="137" t="s">
        <v>376</v>
      </c>
      <c r="E33" s="130" t="s">
        <v>377</v>
      </c>
      <c r="F33" s="138"/>
      <c r="G33" s="138"/>
      <c r="H33" s="179"/>
      <c r="I33" s="139">
        <f t="shared" si="0"/>
        <v>0</v>
      </c>
      <c r="J33" s="124"/>
      <c r="K33" s="140">
        <f t="shared" si="1"/>
        <v>0</v>
      </c>
    </row>
    <row r="34" spans="1:11" ht="20.25">
      <c r="A34" s="118">
        <v>441748</v>
      </c>
      <c r="B34" s="136">
        <v>0</v>
      </c>
      <c r="C34" s="119"/>
      <c r="D34" s="137" t="s">
        <v>378</v>
      </c>
      <c r="E34" s="130" t="s">
        <v>379</v>
      </c>
      <c r="F34" s="138"/>
      <c r="G34" s="138"/>
      <c r="H34" s="179"/>
      <c r="I34" s="139">
        <f t="shared" si="0"/>
        <v>0</v>
      </c>
      <c r="J34" s="124"/>
      <c r="K34" s="140">
        <f t="shared" si="1"/>
        <v>0</v>
      </c>
    </row>
    <row r="35" spans="1:11" ht="20.25">
      <c r="A35" s="118">
        <v>473131</v>
      </c>
      <c r="B35" s="136">
        <v>0</v>
      </c>
      <c r="C35" s="119">
        <v>12504075</v>
      </c>
      <c r="D35" s="137" t="s">
        <v>380</v>
      </c>
      <c r="E35" s="130" t="s">
        <v>381</v>
      </c>
      <c r="F35" s="138">
        <v>11</v>
      </c>
      <c r="G35" s="138">
        <v>8</v>
      </c>
      <c r="H35" s="179"/>
      <c r="I35" s="139">
        <f t="shared" si="0"/>
        <v>8</v>
      </c>
      <c r="J35" s="124"/>
      <c r="K35" s="140">
        <f t="shared" si="1"/>
        <v>88</v>
      </c>
    </row>
    <row r="36" spans="1:11" ht="20.25">
      <c r="A36" s="118">
        <v>317704</v>
      </c>
      <c r="B36" s="136">
        <v>1</v>
      </c>
      <c r="C36" s="119"/>
      <c r="D36" s="137" t="s">
        <v>380</v>
      </c>
      <c r="E36" s="130" t="s">
        <v>382</v>
      </c>
      <c r="F36" s="138"/>
      <c r="G36" s="138"/>
      <c r="H36" s="179"/>
      <c r="I36" s="139"/>
      <c r="J36" s="124"/>
      <c r="K36" s="140">
        <f t="shared" si="1"/>
        <v>0</v>
      </c>
    </row>
    <row r="37" spans="1:11" ht="20.25">
      <c r="A37" s="118">
        <v>224252</v>
      </c>
      <c r="B37" s="136">
        <v>1</v>
      </c>
      <c r="C37" s="119">
        <v>12504005</v>
      </c>
      <c r="D37" s="137" t="s">
        <v>383</v>
      </c>
      <c r="E37" s="130" t="s">
        <v>384</v>
      </c>
      <c r="F37" s="138">
        <v>35</v>
      </c>
      <c r="G37" s="138"/>
      <c r="H37" s="179"/>
      <c r="I37" s="139">
        <f t="shared" si="0"/>
        <v>0</v>
      </c>
      <c r="J37" s="124"/>
      <c r="K37" s="140">
        <f t="shared" si="1"/>
        <v>0</v>
      </c>
    </row>
    <row r="38" spans="1:11" ht="20.25">
      <c r="A38" s="118">
        <v>467657</v>
      </c>
      <c r="B38" s="136">
        <v>0</v>
      </c>
      <c r="C38" s="119">
        <v>12504040</v>
      </c>
      <c r="D38" s="137" t="s">
        <v>385</v>
      </c>
      <c r="E38" s="130" t="s">
        <v>386</v>
      </c>
      <c r="F38" s="138">
        <v>11</v>
      </c>
      <c r="G38" s="138"/>
      <c r="H38" s="179"/>
      <c r="I38" s="139">
        <f t="shared" si="0"/>
        <v>0</v>
      </c>
      <c r="J38" s="124"/>
      <c r="K38" s="140">
        <f t="shared" si="1"/>
        <v>0</v>
      </c>
    </row>
    <row r="39" spans="1:11" ht="20.25">
      <c r="A39" s="118">
        <v>341387</v>
      </c>
      <c r="B39" s="136">
        <v>5</v>
      </c>
      <c r="C39" s="119" t="s">
        <v>387</v>
      </c>
      <c r="D39" s="137" t="s">
        <v>388</v>
      </c>
      <c r="E39" s="130" t="s">
        <v>389</v>
      </c>
      <c r="F39" s="138">
        <v>50</v>
      </c>
      <c r="G39" s="138"/>
      <c r="H39" s="179"/>
      <c r="I39" s="139">
        <f t="shared" si="0"/>
        <v>0</v>
      </c>
      <c r="J39" s="124"/>
      <c r="K39" s="140">
        <f t="shared" si="1"/>
        <v>0</v>
      </c>
    </row>
    <row r="40" spans="1:11" ht="20.25">
      <c r="A40" s="118">
        <v>451589</v>
      </c>
      <c r="B40" s="136">
        <v>0</v>
      </c>
      <c r="C40" s="119">
        <v>12504075</v>
      </c>
      <c r="D40" s="137" t="s">
        <v>390</v>
      </c>
      <c r="E40" s="130" t="s">
        <v>391</v>
      </c>
      <c r="F40" s="138">
        <v>11</v>
      </c>
      <c r="G40" s="138"/>
      <c r="H40" s="179"/>
      <c r="I40" s="139">
        <f t="shared" si="0"/>
        <v>0</v>
      </c>
      <c r="J40" s="124"/>
      <c r="K40" s="140">
        <f t="shared" si="1"/>
        <v>0</v>
      </c>
    </row>
    <row r="41" spans="1:11" ht="20.25">
      <c r="A41" s="118">
        <v>282347</v>
      </c>
      <c r="B41" s="136">
        <v>2</v>
      </c>
      <c r="C41" s="119">
        <v>12504225</v>
      </c>
      <c r="D41" s="137" t="s">
        <v>392</v>
      </c>
      <c r="E41" s="130" t="s">
        <v>393</v>
      </c>
      <c r="F41" s="138"/>
      <c r="G41" s="138"/>
      <c r="H41" s="179"/>
      <c r="I41" s="139">
        <f t="shared" si="0"/>
        <v>0</v>
      </c>
      <c r="J41" s="124"/>
      <c r="K41" s="140">
        <f t="shared" si="1"/>
        <v>0</v>
      </c>
    </row>
    <row r="42" spans="1:11" ht="20.25">
      <c r="A42" s="118">
        <v>377067</v>
      </c>
      <c r="B42" s="136">
        <v>2</v>
      </c>
      <c r="C42" s="119">
        <v>12504039</v>
      </c>
      <c r="D42" s="137" t="s">
        <v>394</v>
      </c>
      <c r="E42" s="130" t="s">
        <v>395</v>
      </c>
      <c r="F42" s="138">
        <v>81.8</v>
      </c>
      <c r="G42" s="138">
        <v>1</v>
      </c>
      <c r="H42" s="179">
        <v>1</v>
      </c>
      <c r="I42" s="139">
        <f t="shared" si="0"/>
        <v>2</v>
      </c>
      <c r="J42" s="124"/>
      <c r="K42" s="140">
        <f t="shared" si="1"/>
        <v>163.6</v>
      </c>
    </row>
    <row r="43" spans="1:11" ht="20.25">
      <c r="A43" s="118"/>
      <c r="B43" s="136"/>
      <c r="C43" s="119"/>
      <c r="D43" s="137" t="s">
        <v>396</v>
      </c>
      <c r="E43" s="130" t="s">
        <v>397</v>
      </c>
      <c r="F43" s="138"/>
      <c r="G43" s="138"/>
      <c r="H43" s="179"/>
      <c r="I43" s="139">
        <f t="shared" si="0"/>
        <v>0</v>
      </c>
      <c r="J43" s="124"/>
      <c r="K43" s="140">
        <f t="shared" si="1"/>
        <v>0</v>
      </c>
    </row>
    <row r="44" spans="1:11" ht="20.25">
      <c r="A44" s="118">
        <v>470524</v>
      </c>
      <c r="B44" s="136">
        <v>1</v>
      </c>
      <c r="C44" s="119">
        <v>21519164</v>
      </c>
      <c r="D44" s="137" t="s">
        <v>398</v>
      </c>
      <c r="E44" s="130" t="s">
        <v>399</v>
      </c>
      <c r="F44" s="138">
        <v>28.29</v>
      </c>
      <c r="G44" s="138"/>
      <c r="H44" s="179"/>
      <c r="I44" s="139">
        <f t="shared" si="0"/>
        <v>0</v>
      </c>
      <c r="J44" s="124"/>
      <c r="K44" s="140">
        <f t="shared" si="1"/>
        <v>0</v>
      </c>
    </row>
    <row r="45" spans="1:11" ht="20.25">
      <c r="A45" s="118">
        <v>421378</v>
      </c>
      <c r="B45" s="136">
        <v>0</v>
      </c>
      <c r="C45" s="119">
        <v>12504420</v>
      </c>
      <c r="D45" s="137" t="s">
        <v>400</v>
      </c>
      <c r="E45" s="130" t="s">
        <v>401</v>
      </c>
      <c r="F45" s="138"/>
      <c r="G45" s="138"/>
      <c r="H45" s="179"/>
      <c r="I45" s="139">
        <f t="shared" si="0"/>
        <v>0</v>
      </c>
      <c r="J45" s="124"/>
      <c r="K45" s="140">
        <f t="shared" si="1"/>
        <v>0</v>
      </c>
    </row>
    <row r="46" spans="1:11" ht="20.25">
      <c r="A46" s="118">
        <v>459383</v>
      </c>
      <c r="B46" s="136">
        <v>0</v>
      </c>
      <c r="C46" s="119">
        <v>12504075</v>
      </c>
      <c r="D46" s="137" t="s">
        <v>402</v>
      </c>
      <c r="E46" s="130" t="s">
        <v>403</v>
      </c>
      <c r="F46" s="138">
        <v>11</v>
      </c>
      <c r="G46" s="138"/>
      <c r="H46" s="179"/>
      <c r="I46" s="139">
        <f t="shared" si="0"/>
        <v>0</v>
      </c>
      <c r="J46" s="124"/>
      <c r="K46" s="140">
        <f t="shared" si="1"/>
        <v>0</v>
      </c>
    </row>
    <row r="47" spans="1:11" ht="20.25">
      <c r="A47" s="118">
        <v>459383</v>
      </c>
      <c r="B47" s="136">
        <v>1</v>
      </c>
      <c r="C47" s="119">
        <v>23139232</v>
      </c>
      <c r="D47" s="137" t="s">
        <v>402</v>
      </c>
      <c r="E47" s="130" t="s">
        <v>403</v>
      </c>
      <c r="F47" s="138">
        <v>11</v>
      </c>
      <c r="G47" s="138"/>
      <c r="H47" s="179"/>
      <c r="I47" s="139">
        <f t="shared" si="0"/>
        <v>0</v>
      </c>
      <c r="J47" s="124"/>
      <c r="K47" s="140">
        <f t="shared" si="1"/>
        <v>0</v>
      </c>
    </row>
    <row r="48" spans="1:11" ht="20.25">
      <c r="A48" s="118">
        <v>348986</v>
      </c>
      <c r="B48" s="136">
        <v>0</v>
      </c>
      <c r="C48" s="119">
        <v>12504265</v>
      </c>
      <c r="D48" s="137" t="s">
        <v>404</v>
      </c>
      <c r="E48" s="130" t="s">
        <v>405</v>
      </c>
      <c r="F48" s="138">
        <v>35</v>
      </c>
      <c r="G48" s="138"/>
      <c r="H48" s="179"/>
      <c r="I48" s="139">
        <f t="shared" si="0"/>
        <v>0</v>
      </c>
      <c r="J48" s="124">
        <v>280</v>
      </c>
      <c r="K48" s="140">
        <f t="shared" si="1"/>
        <v>280</v>
      </c>
    </row>
    <row r="49" spans="1:11" ht="20.25">
      <c r="A49" s="118">
        <v>348986</v>
      </c>
      <c r="B49" s="136">
        <v>4</v>
      </c>
      <c r="C49" s="119">
        <v>12504265</v>
      </c>
      <c r="D49" s="137" t="s">
        <v>404</v>
      </c>
      <c r="E49" s="130" t="s">
        <v>405</v>
      </c>
      <c r="F49" s="138">
        <v>48.13</v>
      </c>
      <c r="G49" s="138"/>
      <c r="H49" s="179"/>
      <c r="I49" s="139">
        <f t="shared" si="0"/>
        <v>0</v>
      </c>
      <c r="J49" s="124"/>
      <c r="K49" s="140">
        <f t="shared" si="1"/>
        <v>0</v>
      </c>
    </row>
    <row r="50" spans="1:11" ht="20.25">
      <c r="A50" s="118">
        <v>464824</v>
      </c>
      <c r="B50" s="136"/>
      <c r="C50" s="119"/>
      <c r="D50" s="137" t="s">
        <v>406</v>
      </c>
      <c r="E50" s="130" t="s">
        <v>407</v>
      </c>
      <c r="F50" s="138"/>
      <c r="G50" s="138"/>
      <c r="H50" s="179"/>
      <c r="I50" s="139"/>
      <c r="J50" s="124"/>
      <c r="K50" s="140">
        <f t="shared" si="1"/>
        <v>0</v>
      </c>
    </row>
    <row r="51" spans="1:11" ht="20.25">
      <c r="A51" s="118">
        <v>200598</v>
      </c>
      <c r="B51" s="136">
        <v>2</v>
      </c>
      <c r="C51" s="119"/>
      <c r="D51" s="137" t="s">
        <v>408</v>
      </c>
      <c r="E51" s="130" t="s">
        <v>409</v>
      </c>
      <c r="F51" s="138"/>
      <c r="G51" s="138"/>
      <c r="H51" s="179"/>
      <c r="I51" s="139">
        <f t="shared" si="0"/>
        <v>0</v>
      </c>
      <c r="J51" s="124"/>
      <c r="K51" s="140">
        <f t="shared" si="1"/>
        <v>0</v>
      </c>
    </row>
    <row r="52" spans="1:11" ht="20.25">
      <c r="A52" s="118">
        <v>424835</v>
      </c>
      <c r="B52" s="136">
        <v>1</v>
      </c>
      <c r="C52" s="119">
        <v>12504215</v>
      </c>
      <c r="D52" s="137" t="s">
        <v>410</v>
      </c>
      <c r="E52" s="130" t="s">
        <v>411</v>
      </c>
      <c r="F52" s="138">
        <v>28.29</v>
      </c>
      <c r="G52" s="138">
        <v>36</v>
      </c>
      <c r="H52" s="179"/>
      <c r="I52" s="139">
        <f t="shared" si="0"/>
        <v>36</v>
      </c>
      <c r="J52" s="124"/>
      <c r="K52" s="140">
        <f t="shared" si="1"/>
        <v>1018.44</v>
      </c>
    </row>
    <row r="53" spans="1:11" ht="20.25">
      <c r="A53" s="118">
        <v>466147</v>
      </c>
      <c r="B53" s="136">
        <v>0</v>
      </c>
      <c r="C53" s="119">
        <v>12504075</v>
      </c>
      <c r="D53" s="137" t="s">
        <v>412</v>
      </c>
      <c r="E53" s="130" t="s">
        <v>413</v>
      </c>
      <c r="F53" s="138">
        <v>11</v>
      </c>
      <c r="G53" s="138"/>
      <c r="H53" s="179"/>
      <c r="I53" s="139">
        <f t="shared" si="0"/>
        <v>0</v>
      </c>
      <c r="J53" s="124"/>
      <c r="K53" s="140">
        <f t="shared" si="1"/>
        <v>0</v>
      </c>
    </row>
    <row r="54" spans="1:11" ht="20.25">
      <c r="A54" s="118">
        <v>210337</v>
      </c>
      <c r="B54" s="136">
        <v>1</v>
      </c>
      <c r="C54" s="119">
        <v>12504421</v>
      </c>
      <c r="D54" s="137" t="s">
        <v>414</v>
      </c>
      <c r="E54" s="130" t="s">
        <v>415</v>
      </c>
      <c r="F54" s="138"/>
      <c r="G54" s="138"/>
      <c r="H54" s="179"/>
      <c r="I54" s="139">
        <f t="shared" si="0"/>
        <v>0</v>
      </c>
      <c r="J54" s="124"/>
      <c r="K54" s="140">
        <f>ROUNDUP(SUM(F54*I54+J54),2)</f>
        <v>0</v>
      </c>
    </row>
    <row r="55" spans="1:11" ht="20.25">
      <c r="A55" s="118">
        <v>426118</v>
      </c>
      <c r="B55" s="136"/>
      <c r="C55" s="119"/>
      <c r="D55" s="137" t="s">
        <v>416</v>
      </c>
      <c r="E55" s="130" t="s">
        <v>417</v>
      </c>
      <c r="F55" s="138"/>
      <c r="G55" s="138"/>
      <c r="H55" s="179"/>
      <c r="I55" s="139">
        <f t="shared" si="0"/>
        <v>0</v>
      </c>
      <c r="J55" s="124"/>
      <c r="K55" s="140">
        <f>ROUNDUP(SUM(F55*I55+J55),2)</f>
        <v>0</v>
      </c>
    </row>
    <row r="56" spans="1:11" ht="20.25">
      <c r="A56" s="118">
        <v>364632</v>
      </c>
      <c r="B56" s="136">
        <v>0</v>
      </c>
      <c r="C56" s="119">
        <v>21519164</v>
      </c>
      <c r="D56" s="137" t="s">
        <v>418</v>
      </c>
      <c r="E56" s="130" t="s">
        <v>419</v>
      </c>
      <c r="F56" s="138">
        <v>11</v>
      </c>
      <c r="G56" s="138">
        <v>10</v>
      </c>
      <c r="H56" s="179">
        <v>9.5</v>
      </c>
      <c r="I56" s="139">
        <f t="shared" si="0"/>
        <v>19.5</v>
      </c>
      <c r="J56" s="124"/>
      <c r="K56" s="140">
        <f>ROUNDUP(SUM(F56*I56+J56),2)</f>
        <v>214.5</v>
      </c>
    </row>
    <row r="57" spans="1:11" ht="20.25">
      <c r="A57" s="118">
        <v>317686</v>
      </c>
      <c r="B57" s="136">
        <v>2</v>
      </c>
      <c r="C57" s="119">
        <v>12004360</v>
      </c>
      <c r="D57" s="137" t="s">
        <v>420</v>
      </c>
      <c r="E57" s="130" t="s">
        <v>421</v>
      </c>
      <c r="F57" s="138">
        <v>48.13</v>
      </c>
      <c r="G57" s="138"/>
      <c r="H57" s="179"/>
      <c r="I57" s="139">
        <f t="shared" si="0"/>
        <v>0</v>
      </c>
      <c r="J57" s="124"/>
      <c r="K57" s="140">
        <f>ROUNDUP(SUM(F57*I57+J57),2)</f>
        <v>0</v>
      </c>
    </row>
    <row r="58" spans="1:11" ht="20.25">
      <c r="A58" s="118">
        <v>456231</v>
      </c>
      <c r="B58" s="136">
        <v>1</v>
      </c>
      <c r="C58" s="119">
        <v>12504335</v>
      </c>
      <c r="D58" s="137" t="s">
        <v>422</v>
      </c>
      <c r="E58" s="130" t="s">
        <v>423</v>
      </c>
      <c r="F58" s="138"/>
      <c r="G58" s="138"/>
      <c r="H58" s="179"/>
      <c r="I58" s="139"/>
      <c r="J58" s="124"/>
      <c r="K58" s="140">
        <f>ROUNDUP(SUM(F58*I58+J58),2)</f>
        <v>0</v>
      </c>
    </row>
    <row r="59" spans="1:11" ht="20.25">
      <c r="A59" s="118">
        <v>328155</v>
      </c>
      <c r="B59" s="136">
        <v>0</v>
      </c>
      <c r="C59" s="119">
        <v>12504420</v>
      </c>
      <c r="D59" s="137" t="s">
        <v>424</v>
      </c>
      <c r="E59" s="130" t="s">
        <v>425</v>
      </c>
      <c r="F59" s="138"/>
      <c r="G59" s="138"/>
      <c r="H59" s="179"/>
      <c r="I59" s="139"/>
      <c r="J59" s="124"/>
      <c r="K59" s="140">
        <f t="shared" si="1"/>
        <v>0</v>
      </c>
    </row>
    <row r="60" spans="1:11" ht="20.25">
      <c r="A60" s="118">
        <v>211474</v>
      </c>
      <c r="B60" s="136">
        <v>3</v>
      </c>
      <c r="C60" s="119">
        <v>12505300</v>
      </c>
      <c r="D60" s="137" t="s">
        <v>426</v>
      </c>
      <c r="E60" s="130" t="s">
        <v>427</v>
      </c>
      <c r="F60" s="138"/>
      <c r="G60" s="138"/>
      <c r="H60" s="179"/>
      <c r="I60" s="139">
        <f t="shared" si="0"/>
        <v>0</v>
      </c>
      <c r="J60" s="124"/>
      <c r="K60" s="140">
        <f t="shared" si="1"/>
        <v>0</v>
      </c>
    </row>
    <row r="61" spans="1:11" ht="20.25">
      <c r="A61" s="118">
        <v>465411</v>
      </c>
      <c r="B61" s="136">
        <v>0</v>
      </c>
      <c r="C61" s="119">
        <v>12504075</v>
      </c>
      <c r="D61" s="137" t="s">
        <v>428</v>
      </c>
      <c r="E61" s="130" t="s">
        <v>397</v>
      </c>
      <c r="F61" s="138">
        <v>11</v>
      </c>
      <c r="G61" s="138"/>
      <c r="H61" s="179"/>
      <c r="I61" s="139">
        <f t="shared" si="0"/>
        <v>0</v>
      </c>
      <c r="J61" s="124"/>
      <c r="K61" s="140">
        <f t="shared" si="1"/>
        <v>0</v>
      </c>
    </row>
    <row r="62" spans="1:11" ht="20.25">
      <c r="A62" s="118">
        <v>232180</v>
      </c>
      <c r="B62" s="136">
        <v>3</v>
      </c>
      <c r="C62" s="119"/>
      <c r="D62" s="137" t="s">
        <v>429</v>
      </c>
      <c r="E62" s="130" t="s">
        <v>430</v>
      </c>
      <c r="F62" s="138"/>
      <c r="G62" s="138"/>
      <c r="H62" s="179"/>
      <c r="I62" s="139"/>
      <c r="J62" s="124"/>
      <c r="K62" s="140">
        <f t="shared" si="1"/>
        <v>0</v>
      </c>
    </row>
    <row r="63" spans="1:11" ht="20.25">
      <c r="A63" s="118">
        <v>349002</v>
      </c>
      <c r="B63" s="136">
        <v>0</v>
      </c>
      <c r="C63" s="119">
        <v>12504265</v>
      </c>
      <c r="D63" s="137" t="s">
        <v>429</v>
      </c>
      <c r="E63" s="130" t="s">
        <v>382</v>
      </c>
      <c r="F63" s="138"/>
      <c r="G63" s="138"/>
      <c r="H63" s="179"/>
      <c r="I63" s="139">
        <f t="shared" si="0"/>
        <v>0</v>
      </c>
      <c r="J63" s="124"/>
      <c r="K63" s="140">
        <f t="shared" si="1"/>
        <v>0</v>
      </c>
    </row>
    <row r="64" spans="1:11" ht="20.25">
      <c r="A64" s="118">
        <v>349004</v>
      </c>
      <c r="B64" s="136">
        <v>0</v>
      </c>
      <c r="C64" s="119">
        <v>12504366</v>
      </c>
      <c r="D64" s="137" t="s">
        <v>431</v>
      </c>
      <c r="E64" s="130" t="s">
        <v>432</v>
      </c>
      <c r="F64" s="138"/>
      <c r="G64" s="138"/>
      <c r="H64" s="179"/>
      <c r="I64" s="139">
        <f t="shared" si="0"/>
        <v>0</v>
      </c>
      <c r="J64" s="124"/>
      <c r="K64" s="140">
        <f t="shared" si="1"/>
        <v>0</v>
      </c>
    </row>
    <row r="65" spans="1:11" ht="20.25">
      <c r="A65" s="118">
        <v>405154</v>
      </c>
      <c r="B65" s="136">
        <v>1</v>
      </c>
      <c r="C65" s="119">
        <v>21519163</v>
      </c>
      <c r="D65" s="137" t="s">
        <v>433</v>
      </c>
      <c r="E65" s="130" t="s">
        <v>434</v>
      </c>
      <c r="F65" s="138">
        <v>11</v>
      </c>
      <c r="G65" s="138"/>
      <c r="H65" s="179"/>
      <c r="I65" s="139">
        <f t="shared" si="0"/>
        <v>0</v>
      </c>
      <c r="J65" s="124"/>
      <c r="K65" s="140">
        <f t="shared" si="1"/>
        <v>0</v>
      </c>
    </row>
    <row r="66" spans="1:11" ht="20.25">
      <c r="A66" s="118">
        <v>470177</v>
      </c>
      <c r="B66" s="136">
        <v>0</v>
      </c>
      <c r="C66" s="119">
        <v>12504035</v>
      </c>
      <c r="D66" s="137" t="s">
        <v>435</v>
      </c>
      <c r="E66" s="130" t="s">
        <v>436</v>
      </c>
      <c r="F66" s="138">
        <v>11</v>
      </c>
      <c r="G66" s="138"/>
      <c r="H66" s="179"/>
      <c r="I66" s="139">
        <f t="shared" ref="I66" si="2">SUM(G66:H66)</f>
        <v>0</v>
      </c>
      <c r="J66" s="124"/>
      <c r="K66" s="140">
        <f t="shared" si="1"/>
        <v>0</v>
      </c>
    </row>
    <row r="67" spans="1:11" ht="20.25">
      <c r="A67" s="118">
        <v>417922</v>
      </c>
      <c r="B67" s="136">
        <v>1</v>
      </c>
      <c r="C67" s="119">
        <v>12504255</v>
      </c>
      <c r="D67" s="137" t="s">
        <v>437</v>
      </c>
      <c r="E67" s="130" t="s">
        <v>438</v>
      </c>
      <c r="F67" s="138"/>
      <c r="G67" s="138"/>
      <c r="H67" s="179"/>
      <c r="I67" s="139"/>
      <c r="J67" s="124"/>
      <c r="K67" s="140">
        <f t="shared" si="1"/>
        <v>0</v>
      </c>
    </row>
    <row r="68" spans="1:11" ht="20.25">
      <c r="A68" s="118">
        <v>461638</v>
      </c>
      <c r="B68" s="136">
        <v>0</v>
      </c>
      <c r="C68" s="119">
        <v>12504075</v>
      </c>
      <c r="D68" s="137" t="s">
        <v>437</v>
      </c>
      <c r="E68" s="130" t="s">
        <v>413</v>
      </c>
      <c r="F68" s="138">
        <v>11</v>
      </c>
      <c r="G68" s="138">
        <v>20</v>
      </c>
      <c r="H68" s="179">
        <v>12</v>
      </c>
      <c r="I68" s="139">
        <f t="shared" ref="I68" si="3">SUM(G68:H68)</f>
        <v>32</v>
      </c>
      <c r="J68" s="124"/>
      <c r="K68" s="140">
        <f t="shared" si="1"/>
        <v>352</v>
      </c>
    </row>
    <row r="69" spans="1:11" ht="20.25">
      <c r="A69" s="118">
        <v>447246</v>
      </c>
      <c r="B69" s="136">
        <v>0</v>
      </c>
      <c r="C69" s="119">
        <v>12504420</v>
      </c>
      <c r="D69" s="137" t="s">
        <v>439</v>
      </c>
      <c r="E69" s="130" t="s">
        <v>440</v>
      </c>
      <c r="F69" s="138"/>
      <c r="G69" s="138"/>
      <c r="H69" s="179"/>
      <c r="I69" s="139">
        <f t="shared" si="0"/>
        <v>0</v>
      </c>
      <c r="J69" s="124"/>
      <c r="K69" s="140">
        <f t="shared" si="1"/>
        <v>0</v>
      </c>
    </row>
    <row r="70" spans="1:11" ht="20.25">
      <c r="A70" s="118">
        <v>375658</v>
      </c>
      <c r="B70" s="136">
        <v>0</v>
      </c>
      <c r="C70" s="119"/>
      <c r="D70" s="137" t="s">
        <v>441</v>
      </c>
      <c r="E70" s="130" t="s">
        <v>442</v>
      </c>
      <c r="F70" s="138"/>
      <c r="G70" s="138"/>
      <c r="H70" s="179"/>
      <c r="I70" s="139">
        <f t="shared" si="0"/>
        <v>0</v>
      </c>
      <c r="J70" s="124"/>
      <c r="K70" s="140">
        <f t="shared" si="1"/>
        <v>0</v>
      </c>
    </row>
    <row r="71" spans="1:11" ht="20.25">
      <c r="A71" s="118">
        <v>312936</v>
      </c>
      <c r="B71" s="136">
        <v>1</v>
      </c>
      <c r="C71" s="119"/>
      <c r="D71" s="137" t="s">
        <v>443</v>
      </c>
      <c r="E71" s="130" t="s">
        <v>444</v>
      </c>
      <c r="F71" s="138"/>
      <c r="G71" s="138"/>
      <c r="H71" s="179"/>
      <c r="I71" s="139">
        <f t="shared" si="0"/>
        <v>0</v>
      </c>
      <c r="J71" s="124"/>
      <c r="K71" s="140">
        <f t="shared" si="1"/>
        <v>0</v>
      </c>
    </row>
    <row r="72" spans="1:11" ht="20.25">
      <c r="A72" s="118"/>
      <c r="B72" s="136"/>
      <c r="C72" s="119"/>
      <c r="D72" s="137" t="s">
        <v>445</v>
      </c>
      <c r="E72" s="130" t="s">
        <v>446</v>
      </c>
      <c r="F72" s="138">
        <v>49.33</v>
      </c>
      <c r="G72" s="138"/>
      <c r="H72" s="179"/>
      <c r="I72" s="139">
        <f t="shared" si="0"/>
        <v>0</v>
      </c>
      <c r="J72" s="124"/>
      <c r="K72" s="140">
        <f t="shared" si="1"/>
        <v>0</v>
      </c>
    </row>
    <row r="73" spans="1:11" ht="20.25">
      <c r="A73" s="118">
        <v>358387</v>
      </c>
      <c r="B73" s="136">
        <v>1</v>
      </c>
      <c r="C73" s="119">
        <v>12504366</v>
      </c>
      <c r="D73" s="137" t="s">
        <v>447</v>
      </c>
      <c r="E73" s="130" t="s">
        <v>448</v>
      </c>
      <c r="F73" s="138"/>
      <c r="G73" s="138"/>
      <c r="H73" s="179"/>
      <c r="I73" s="139">
        <f t="shared" si="0"/>
        <v>0</v>
      </c>
      <c r="J73" s="124"/>
      <c r="K73" s="140">
        <f t="shared" si="1"/>
        <v>0</v>
      </c>
    </row>
    <row r="74" spans="1:11" ht="20.25">
      <c r="A74" s="118">
        <v>460007</v>
      </c>
      <c r="B74" s="136">
        <v>1</v>
      </c>
      <c r="C74" s="119">
        <v>12504075</v>
      </c>
      <c r="D74" s="137" t="s">
        <v>449</v>
      </c>
      <c r="E74" s="130" t="s">
        <v>450</v>
      </c>
      <c r="F74" s="138">
        <v>11</v>
      </c>
      <c r="G74" s="138">
        <v>6</v>
      </c>
      <c r="H74" s="179">
        <v>6</v>
      </c>
      <c r="I74" s="139">
        <f t="shared" si="0"/>
        <v>12</v>
      </c>
      <c r="J74" s="124"/>
      <c r="K74" s="140">
        <f t="shared" si="1"/>
        <v>132</v>
      </c>
    </row>
    <row r="75" spans="1:11" ht="20.25">
      <c r="A75" s="118">
        <v>460007</v>
      </c>
      <c r="B75" s="136">
        <v>2</v>
      </c>
      <c r="C75" s="119">
        <v>23139232</v>
      </c>
      <c r="D75" s="137" t="s">
        <v>449</v>
      </c>
      <c r="E75" s="130" t="s">
        <v>450</v>
      </c>
      <c r="F75" s="138">
        <v>11</v>
      </c>
      <c r="G75" s="138">
        <v>25</v>
      </c>
      <c r="H75" s="179">
        <v>6</v>
      </c>
      <c r="I75" s="139">
        <f t="shared" si="0"/>
        <v>31</v>
      </c>
      <c r="J75" s="124"/>
      <c r="K75" s="140">
        <f t="shared" si="1"/>
        <v>341</v>
      </c>
    </row>
    <row r="76" spans="1:11" ht="20.25">
      <c r="A76" s="118">
        <v>465475</v>
      </c>
      <c r="B76" s="136">
        <v>0</v>
      </c>
      <c r="C76" s="119">
        <v>12504075</v>
      </c>
      <c r="D76" s="137" t="s">
        <v>451</v>
      </c>
      <c r="E76" s="130" t="s">
        <v>452</v>
      </c>
      <c r="F76" s="138">
        <v>11</v>
      </c>
      <c r="G76" s="138">
        <v>10</v>
      </c>
      <c r="H76" s="179">
        <v>10</v>
      </c>
      <c r="I76" s="139">
        <f t="shared" si="0"/>
        <v>20</v>
      </c>
      <c r="J76" s="124"/>
      <c r="K76" s="140">
        <f t="shared" si="1"/>
        <v>220</v>
      </c>
    </row>
    <row r="77" spans="1:11" ht="20.25">
      <c r="A77" s="118">
        <v>466158</v>
      </c>
      <c r="B77" s="136">
        <v>0</v>
      </c>
      <c r="C77" s="119">
        <v>12504075</v>
      </c>
      <c r="D77" s="137" t="s">
        <v>453</v>
      </c>
      <c r="E77" s="130" t="s">
        <v>454</v>
      </c>
      <c r="F77" s="138">
        <v>11</v>
      </c>
      <c r="G77" s="138"/>
      <c r="H77" s="179"/>
      <c r="I77" s="139">
        <f t="shared" si="0"/>
        <v>0</v>
      </c>
      <c r="J77" s="124"/>
      <c r="K77" s="140">
        <f t="shared" ref="K77:K159" si="4">ROUNDUP(SUM(F77*I77+J77),2)</f>
        <v>0</v>
      </c>
    </row>
    <row r="78" spans="1:11" ht="20.25">
      <c r="A78" s="118">
        <v>211912</v>
      </c>
      <c r="B78" s="136">
        <v>2</v>
      </c>
      <c r="C78" s="119">
        <v>12504040</v>
      </c>
      <c r="D78" s="137" t="s">
        <v>455</v>
      </c>
      <c r="E78" s="130" t="s">
        <v>456</v>
      </c>
      <c r="F78" s="138">
        <v>35</v>
      </c>
      <c r="G78" s="138"/>
      <c r="H78" s="179"/>
      <c r="I78" s="139">
        <f t="shared" si="0"/>
        <v>0</v>
      </c>
      <c r="J78" s="124"/>
      <c r="K78" s="140">
        <f t="shared" si="4"/>
        <v>0</v>
      </c>
    </row>
    <row r="79" spans="1:11" ht="20.25">
      <c r="A79" s="118">
        <v>465421</v>
      </c>
      <c r="B79" s="136">
        <v>0</v>
      </c>
      <c r="C79" s="119">
        <v>23139232</v>
      </c>
      <c r="D79" s="137" t="s">
        <v>457</v>
      </c>
      <c r="E79" s="130" t="s">
        <v>458</v>
      </c>
      <c r="F79" s="138">
        <v>11</v>
      </c>
      <c r="G79" s="138"/>
      <c r="H79" s="179"/>
      <c r="I79" s="139">
        <f t="shared" si="0"/>
        <v>0</v>
      </c>
      <c r="J79" s="124"/>
      <c r="K79" s="140">
        <f t="shared" si="4"/>
        <v>0</v>
      </c>
    </row>
    <row r="80" spans="1:11" ht="20.25">
      <c r="A80" s="118">
        <v>455210</v>
      </c>
      <c r="B80" s="136">
        <v>1</v>
      </c>
      <c r="C80" s="119">
        <v>12504025</v>
      </c>
      <c r="D80" s="137" t="s">
        <v>459</v>
      </c>
      <c r="E80" s="130" t="s">
        <v>460</v>
      </c>
      <c r="F80" s="138">
        <v>11.5</v>
      </c>
      <c r="G80" s="138"/>
      <c r="H80" s="179"/>
      <c r="I80" s="139">
        <f t="shared" si="0"/>
        <v>0</v>
      </c>
      <c r="J80" s="124"/>
      <c r="K80" s="140">
        <f t="shared" si="4"/>
        <v>0</v>
      </c>
    </row>
    <row r="81" spans="1:11" ht="20.25">
      <c r="A81" s="118">
        <v>461031</v>
      </c>
      <c r="B81" s="136">
        <v>0</v>
      </c>
      <c r="C81" s="119">
        <v>12504075</v>
      </c>
      <c r="D81" s="137" t="s">
        <v>461</v>
      </c>
      <c r="E81" s="130" t="s">
        <v>462</v>
      </c>
      <c r="F81" s="138">
        <v>11</v>
      </c>
      <c r="G81" s="138">
        <v>8</v>
      </c>
      <c r="H81" s="179">
        <v>8.5</v>
      </c>
      <c r="I81" s="139">
        <f t="shared" si="0"/>
        <v>16.5</v>
      </c>
      <c r="J81" s="124"/>
      <c r="K81" s="140">
        <f t="shared" si="4"/>
        <v>181.5</v>
      </c>
    </row>
    <row r="82" spans="1:11" ht="20.25">
      <c r="A82" s="118">
        <v>215737</v>
      </c>
      <c r="B82" s="136">
        <v>2</v>
      </c>
      <c r="C82" s="119"/>
      <c r="D82" s="137" t="s">
        <v>463</v>
      </c>
      <c r="E82" s="130" t="s">
        <v>464</v>
      </c>
      <c r="F82" s="138"/>
      <c r="G82" s="138"/>
      <c r="H82" s="179"/>
      <c r="I82" s="139"/>
      <c r="J82" s="124"/>
      <c r="K82" s="140">
        <f t="shared" si="4"/>
        <v>0</v>
      </c>
    </row>
    <row r="83" spans="1:11" ht="20.25">
      <c r="A83" s="118">
        <v>463353</v>
      </c>
      <c r="B83" s="136">
        <v>0</v>
      </c>
      <c r="C83" s="119"/>
      <c r="D83" s="137" t="s">
        <v>465</v>
      </c>
      <c r="E83" s="130" t="s">
        <v>466</v>
      </c>
      <c r="F83" s="138"/>
      <c r="G83" s="138"/>
      <c r="H83" s="179"/>
      <c r="I83" s="139"/>
      <c r="J83" s="124"/>
      <c r="K83" s="140">
        <f t="shared" si="4"/>
        <v>0</v>
      </c>
    </row>
    <row r="84" spans="1:11" ht="20.25">
      <c r="A84" s="118">
        <v>418554</v>
      </c>
      <c r="B84" s="136">
        <v>0</v>
      </c>
      <c r="C84" s="119"/>
      <c r="D84" s="137" t="s">
        <v>467</v>
      </c>
      <c r="E84" s="130" t="s">
        <v>468</v>
      </c>
      <c r="F84" s="138"/>
      <c r="G84" s="138"/>
      <c r="H84" s="179"/>
      <c r="I84" s="139"/>
      <c r="J84" s="124"/>
      <c r="K84" s="140">
        <f t="shared" si="4"/>
        <v>0</v>
      </c>
    </row>
    <row r="85" spans="1:11" ht="20.25">
      <c r="A85" s="118">
        <v>413356</v>
      </c>
      <c r="B85" s="136">
        <v>0</v>
      </c>
      <c r="C85" s="119">
        <v>12504335</v>
      </c>
      <c r="D85" s="137" t="s">
        <v>469</v>
      </c>
      <c r="E85" s="130" t="s">
        <v>470</v>
      </c>
      <c r="F85" s="138">
        <v>35</v>
      </c>
      <c r="G85" s="138"/>
      <c r="H85" s="179"/>
      <c r="I85" s="139">
        <f t="shared" si="0"/>
        <v>0</v>
      </c>
      <c r="J85" s="124"/>
      <c r="K85" s="140">
        <f t="shared" si="4"/>
        <v>0</v>
      </c>
    </row>
    <row r="86" spans="1:11" ht="20.25">
      <c r="A86" s="118">
        <v>413356</v>
      </c>
      <c r="B86" s="136">
        <v>1</v>
      </c>
      <c r="C86" s="119">
        <v>12504335</v>
      </c>
      <c r="D86" s="137" t="s">
        <v>469</v>
      </c>
      <c r="E86" s="130" t="s">
        <v>470</v>
      </c>
      <c r="F86" s="138"/>
      <c r="G86" s="138"/>
      <c r="H86" s="179"/>
      <c r="I86" s="139"/>
      <c r="J86" s="124"/>
      <c r="K86" s="140">
        <f t="shared" si="4"/>
        <v>0</v>
      </c>
    </row>
    <row r="87" spans="1:11" ht="20.25">
      <c r="A87" s="118">
        <v>464202</v>
      </c>
      <c r="B87" s="136">
        <v>0</v>
      </c>
      <c r="C87" s="119">
        <v>25239723</v>
      </c>
      <c r="D87" s="137" t="s">
        <v>471</v>
      </c>
      <c r="E87" s="130" t="s">
        <v>472</v>
      </c>
      <c r="F87" s="138">
        <v>13</v>
      </c>
      <c r="G87" s="138"/>
      <c r="H87" s="179"/>
      <c r="I87" s="139">
        <f t="shared" ref="I87" si="5">SUM(G87:H87)</f>
        <v>0</v>
      </c>
      <c r="J87" s="124"/>
      <c r="K87" s="140">
        <f t="shared" si="4"/>
        <v>0</v>
      </c>
    </row>
    <row r="88" spans="1:11" ht="20.25">
      <c r="A88" s="118"/>
      <c r="B88" s="136"/>
      <c r="C88" s="119"/>
      <c r="D88" s="137" t="s">
        <v>473</v>
      </c>
      <c r="E88" s="130" t="s">
        <v>474</v>
      </c>
      <c r="F88" s="138"/>
      <c r="G88" s="138"/>
      <c r="H88" s="179"/>
      <c r="I88" s="139"/>
      <c r="J88" s="124">
        <v>150</v>
      </c>
      <c r="K88" s="140">
        <f t="shared" si="4"/>
        <v>150</v>
      </c>
    </row>
    <row r="89" spans="1:11" ht="20.25">
      <c r="A89" s="118">
        <v>352906</v>
      </c>
      <c r="B89" s="136">
        <v>2</v>
      </c>
      <c r="C89" s="119">
        <v>12504385</v>
      </c>
      <c r="D89" s="137" t="s">
        <v>475</v>
      </c>
      <c r="E89" s="130" t="s">
        <v>476</v>
      </c>
      <c r="F89" s="138">
        <v>35</v>
      </c>
      <c r="G89" s="138"/>
      <c r="H89" s="179"/>
      <c r="I89" s="139">
        <f t="shared" si="0"/>
        <v>0</v>
      </c>
      <c r="J89" s="124"/>
      <c r="K89" s="140">
        <f t="shared" si="4"/>
        <v>0</v>
      </c>
    </row>
    <row r="90" spans="1:11" ht="20.25">
      <c r="A90" s="118">
        <v>353317</v>
      </c>
      <c r="B90" s="136">
        <v>1</v>
      </c>
      <c r="C90" s="119">
        <v>23139232</v>
      </c>
      <c r="D90" s="137" t="s">
        <v>477</v>
      </c>
      <c r="E90" s="130" t="s">
        <v>478</v>
      </c>
      <c r="F90" s="138">
        <v>11</v>
      </c>
      <c r="G90" s="138"/>
      <c r="H90" s="179"/>
      <c r="I90" s="139">
        <f t="shared" si="0"/>
        <v>0</v>
      </c>
      <c r="J90" s="124"/>
      <c r="K90" s="140">
        <f t="shared" si="4"/>
        <v>0</v>
      </c>
    </row>
    <row r="91" spans="1:11" ht="20.25">
      <c r="A91" s="118">
        <v>376099</v>
      </c>
      <c r="B91" s="136">
        <v>0</v>
      </c>
      <c r="C91" s="119">
        <v>12004370</v>
      </c>
      <c r="D91" s="137" t="s">
        <v>479</v>
      </c>
      <c r="E91" s="130" t="s">
        <v>480</v>
      </c>
      <c r="F91" s="138">
        <v>49.33</v>
      </c>
      <c r="G91" s="138"/>
      <c r="H91" s="179">
        <v>8</v>
      </c>
      <c r="I91" s="139">
        <f t="shared" si="0"/>
        <v>8</v>
      </c>
      <c r="J91" s="124"/>
      <c r="K91" s="140">
        <f t="shared" si="4"/>
        <v>394.64</v>
      </c>
    </row>
    <row r="92" spans="1:11" ht="20.25">
      <c r="A92" s="118">
        <v>415207</v>
      </c>
      <c r="B92" s="136">
        <v>2</v>
      </c>
      <c r="C92" s="119">
        <v>12504330</v>
      </c>
      <c r="D92" s="137" t="s">
        <v>481</v>
      </c>
      <c r="E92" s="130" t="s">
        <v>482</v>
      </c>
      <c r="F92" s="138">
        <v>35</v>
      </c>
      <c r="G92" s="138"/>
      <c r="H92" s="179"/>
      <c r="I92" s="139">
        <f t="shared" si="0"/>
        <v>0</v>
      </c>
      <c r="J92" s="124"/>
      <c r="K92" s="140">
        <f t="shared" si="4"/>
        <v>0</v>
      </c>
    </row>
    <row r="93" spans="1:11" ht="20.25">
      <c r="A93" s="118">
        <v>222533</v>
      </c>
      <c r="B93" s="136">
        <v>0</v>
      </c>
      <c r="C93" s="119"/>
      <c r="D93" s="137" t="s">
        <v>483</v>
      </c>
      <c r="E93" s="130" t="s">
        <v>434</v>
      </c>
      <c r="F93" s="138"/>
      <c r="G93" s="138"/>
      <c r="H93" s="179"/>
      <c r="I93" s="139">
        <f t="shared" si="0"/>
        <v>0</v>
      </c>
      <c r="J93" s="124"/>
      <c r="K93" s="140">
        <f t="shared" si="4"/>
        <v>0</v>
      </c>
    </row>
    <row r="94" spans="1:11" ht="20.25">
      <c r="A94" s="118">
        <v>207100</v>
      </c>
      <c r="B94" s="136">
        <v>2</v>
      </c>
      <c r="C94" s="119"/>
      <c r="D94" s="137" t="s">
        <v>484</v>
      </c>
      <c r="E94" s="130" t="s">
        <v>485</v>
      </c>
      <c r="F94" s="138"/>
      <c r="G94" s="138"/>
      <c r="H94" s="179"/>
      <c r="I94" s="139">
        <f t="shared" si="0"/>
        <v>0</v>
      </c>
      <c r="J94" s="124"/>
      <c r="K94" s="140">
        <f t="shared" si="4"/>
        <v>0</v>
      </c>
    </row>
    <row r="95" spans="1:11" ht="20.25">
      <c r="A95" s="118">
        <v>355406</v>
      </c>
      <c r="B95" s="136">
        <v>0</v>
      </c>
      <c r="C95" s="119">
        <v>12504420</v>
      </c>
      <c r="D95" s="137" t="s">
        <v>486</v>
      </c>
      <c r="E95" s="130" t="s">
        <v>487</v>
      </c>
      <c r="F95" s="138"/>
      <c r="G95" s="138"/>
      <c r="H95" s="179"/>
      <c r="I95" s="139">
        <f t="shared" si="0"/>
        <v>0</v>
      </c>
      <c r="J95" s="124"/>
      <c r="K95" s="140">
        <f t="shared" si="4"/>
        <v>0</v>
      </c>
    </row>
    <row r="96" spans="1:11" ht="20.25">
      <c r="A96" s="118">
        <v>329154</v>
      </c>
      <c r="B96" s="136">
        <v>2</v>
      </c>
      <c r="C96" s="119"/>
      <c r="D96" s="137" t="s">
        <v>486</v>
      </c>
      <c r="E96" s="130" t="s">
        <v>488</v>
      </c>
      <c r="F96" s="138">
        <v>35</v>
      </c>
      <c r="G96" s="138"/>
      <c r="H96" s="179"/>
      <c r="I96" s="139">
        <f t="shared" si="0"/>
        <v>0</v>
      </c>
      <c r="J96" s="124"/>
      <c r="K96" s="140">
        <f t="shared" si="4"/>
        <v>0</v>
      </c>
    </row>
    <row r="97" spans="1:11" ht="20.25">
      <c r="A97" s="118">
        <v>459374</v>
      </c>
      <c r="B97" s="136">
        <v>0</v>
      </c>
      <c r="C97" s="119">
        <v>12504075</v>
      </c>
      <c r="D97" s="137" t="s">
        <v>489</v>
      </c>
      <c r="E97" s="130" t="s">
        <v>490</v>
      </c>
      <c r="F97" s="138">
        <v>11</v>
      </c>
      <c r="G97" s="138"/>
      <c r="H97" s="179"/>
      <c r="I97" s="139">
        <f t="shared" si="0"/>
        <v>0</v>
      </c>
      <c r="J97" s="124"/>
      <c r="K97" s="140">
        <f t="shared" si="4"/>
        <v>0</v>
      </c>
    </row>
    <row r="98" spans="1:11" ht="20.25">
      <c r="A98" s="118">
        <v>459374</v>
      </c>
      <c r="B98" s="136">
        <v>1</v>
      </c>
      <c r="C98" s="119">
        <v>23139232</v>
      </c>
      <c r="D98" s="137" t="s">
        <v>489</v>
      </c>
      <c r="E98" s="130" t="s">
        <v>490</v>
      </c>
      <c r="F98" s="138">
        <v>11</v>
      </c>
      <c r="G98" s="138"/>
      <c r="H98" s="179"/>
      <c r="I98" s="139">
        <f t="shared" si="0"/>
        <v>0</v>
      </c>
      <c r="J98" s="124"/>
      <c r="K98" s="140">
        <f t="shared" si="4"/>
        <v>0</v>
      </c>
    </row>
    <row r="99" spans="1:11" ht="20.25">
      <c r="A99" s="118">
        <v>349049</v>
      </c>
      <c r="B99" s="136">
        <v>0</v>
      </c>
      <c r="C99" s="119">
        <v>12504235</v>
      </c>
      <c r="D99" s="137" t="s">
        <v>491</v>
      </c>
      <c r="E99" s="130" t="s">
        <v>492</v>
      </c>
      <c r="F99" s="138"/>
      <c r="G99" s="138"/>
      <c r="H99" s="179"/>
      <c r="I99" s="139">
        <f t="shared" si="0"/>
        <v>0</v>
      </c>
      <c r="J99" s="124"/>
      <c r="K99" s="140">
        <f t="shared" si="4"/>
        <v>0</v>
      </c>
    </row>
    <row r="100" spans="1:11" ht="20.25">
      <c r="A100" s="118">
        <v>461645</v>
      </c>
      <c r="B100" s="136">
        <v>0</v>
      </c>
      <c r="C100" s="119">
        <v>21519164</v>
      </c>
      <c r="D100" s="137" t="s">
        <v>493</v>
      </c>
      <c r="E100" s="130" t="s">
        <v>494</v>
      </c>
      <c r="F100" s="138">
        <v>11</v>
      </c>
      <c r="G100" s="138"/>
      <c r="H100" s="179"/>
      <c r="I100" s="139">
        <f t="shared" si="0"/>
        <v>0</v>
      </c>
      <c r="J100" s="124"/>
      <c r="K100" s="140">
        <f t="shared" si="4"/>
        <v>0</v>
      </c>
    </row>
    <row r="101" spans="1:11" ht="20.25">
      <c r="A101" s="118">
        <v>442001</v>
      </c>
      <c r="B101" s="136">
        <v>0</v>
      </c>
      <c r="C101" s="119">
        <v>12504075</v>
      </c>
      <c r="D101" s="137" t="s">
        <v>495</v>
      </c>
      <c r="E101" s="130" t="s">
        <v>496</v>
      </c>
      <c r="F101" s="138">
        <v>11</v>
      </c>
      <c r="G101" s="138"/>
      <c r="H101" s="179"/>
      <c r="I101" s="139">
        <f t="shared" si="0"/>
        <v>0</v>
      </c>
      <c r="J101" s="124"/>
      <c r="K101" s="140">
        <f t="shared" si="4"/>
        <v>0</v>
      </c>
    </row>
    <row r="102" spans="1:11" ht="20.25">
      <c r="A102" s="118">
        <v>448045</v>
      </c>
      <c r="B102" s="136">
        <v>0</v>
      </c>
      <c r="C102" s="119">
        <v>12504075</v>
      </c>
      <c r="D102" s="137" t="s">
        <v>497</v>
      </c>
      <c r="E102" s="130" t="s">
        <v>367</v>
      </c>
      <c r="F102" s="138">
        <v>11</v>
      </c>
      <c r="G102" s="138"/>
      <c r="H102" s="179"/>
      <c r="I102" s="139">
        <f t="shared" si="0"/>
        <v>0</v>
      </c>
      <c r="J102" s="124"/>
      <c r="K102" s="140">
        <f t="shared" si="4"/>
        <v>0</v>
      </c>
    </row>
    <row r="103" spans="1:11" ht="20.25">
      <c r="A103" s="118">
        <v>474531</v>
      </c>
      <c r="B103" s="136">
        <v>0</v>
      </c>
      <c r="C103" s="119">
        <v>23119208</v>
      </c>
      <c r="D103" s="137" t="s">
        <v>498</v>
      </c>
      <c r="E103" s="130" t="s">
        <v>499</v>
      </c>
      <c r="F103" s="138">
        <v>11</v>
      </c>
      <c r="G103" s="138">
        <v>24.5</v>
      </c>
      <c r="H103" s="179">
        <v>5.75</v>
      </c>
      <c r="I103" s="139">
        <f t="shared" si="0"/>
        <v>30.25</v>
      </c>
      <c r="J103" s="124"/>
      <c r="K103" s="140">
        <f t="shared" si="4"/>
        <v>332.75</v>
      </c>
    </row>
    <row r="104" spans="1:11" ht="20.25">
      <c r="A104" s="118">
        <v>222578</v>
      </c>
      <c r="B104" s="136">
        <v>2</v>
      </c>
      <c r="C104" s="119">
        <v>12504005</v>
      </c>
      <c r="D104" s="137" t="s">
        <v>500</v>
      </c>
      <c r="E104" s="130" t="s">
        <v>407</v>
      </c>
      <c r="F104" s="138">
        <v>35</v>
      </c>
      <c r="G104" s="138"/>
      <c r="H104" s="179"/>
      <c r="I104" s="139">
        <f t="shared" si="0"/>
        <v>0</v>
      </c>
      <c r="J104" s="124"/>
      <c r="K104" s="140">
        <f t="shared" si="4"/>
        <v>0</v>
      </c>
    </row>
    <row r="105" spans="1:11" ht="20.25">
      <c r="A105" s="118">
        <v>281535</v>
      </c>
      <c r="B105" s="136">
        <v>1</v>
      </c>
      <c r="C105" s="119"/>
      <c r="D105" s="137" t="s">
        <v>501</v>
      </c>
      <c r="E105" s="130" t="s">
        <v>417</v>
      </c>
      <c r="F105" s="138"/>
      <c r="G105" s="138"/>
      <c r="H105" s="179"/>
      <c r="I105" s="139">
        <f t="shared" si="0"/>
        <v>0</v>
      </c>
      <c r="J105" s="124"/>
      <c r="K105" s="140">
        <f t="shared" si="4"/>
        <v>0</v>
      </c>
    </row>
    <row r="106" spans="1:11" ht="20.25">
      <c r="A106" s="118">
        <v>464304</v>
      </c>
      <c r="B106" s="136">
        <v>0</v>
      </c>
      <c r="C106" s="119">
        <v>25239723</v>
      </c>
      <c r="D106" s="137" t="s">
        <v>502</v>
      </c>
      <c r="E106" s="130" t="s">
        <v>503</v>
      </c>
      <c r="F106" s="138">
        <v>14</v>
      </c>
      <c r="G106" s="138"/>
      <c r="H106" s="179"/>
      <c r="I106" s="139">
        <f t="shared" si="0"/>
        <v>0</v>
      </c>
      <c r="J106" s="124"/>
      <c r="K106" s="140">
        <f t="shared" si="4"/>
        <v>0</v>
      </c>
    </row>
    <row r="107" spans="1:11" ht="20.25">
      <c r="A107" s="118"/>
      <c r="B107" s="136"/>
      <c r="C107" s="119"/>
      <c r="D107" s="137" t="s">
        <v>504</v>
      </c>
      <c r="E107" s="130" t="s">
        <v>505</v>
      </c>
      <c r="F107" s="138"/>
      <c r="G107" s="138"/>
      <c r="H107" s="179"/>
      <c r="I107" s="139"/>
      <c r="J107" s="124">
        <v>70</v>
      </c>
      <c r="K107" s="140">
        <f t="shared" si="4"/>
        <v>70</v>
      </c>
    </row>
    <row r="108" spans="1:11" ht="20.25">
      <c r="A108" s="118">
        <v>453974</v>
      </c>
      <c r="B108" s="136">
        <v>1</v>
      </c>
      <c r="C108" s="119"/>
      <c r="D108" s="137" t="s">
        <v>506</v>
      </c>
      <c r="E108" s="130" t="s">
        <v>507</v>
      </c>
      <c r="F108" s="138"/>
      <c r="G108" s="138"/>
      <c r="H108" s="179"/>
      <c r="I108" s="139">
        <f t="shared" ref="I108:I130" si="6">SUM(G108:H108)</f>
        <v>0</v>
      </c>
      <c r="J108" s="124"/>
      <c r="K108" s="140">
        <f t="shared" si="4"/>
        <v>0</v>
      </c>
    </row>
    <row r="109" spans="1:11" ht="20.25">
      <c r="A109" s="118">
        <v>224423</v>
      </c>
      <c r="B109" s="136">
        <v>1</v>
      </c>
      <c r="C109" s="119"/>
      <c r="D109" s="137" t="s">
        <v>508</v>
      </c>
      <c r="E109" s="130" t="s">
        <v>509</v>
      </c>
      <c r="F109" s="138"/>
      <c r="G109" s="138"/>
      <c r="H109" s="179"/>
      <c r="I109" s="139">
        <f t="shared" si="6"/>
        <v>0</v>
      </c>
      <c r="J109" s="124"/>
      <c r="K109" s="140">
        <f t="shared" si="4"/>
        <v>0</v>
      </c>
    </row>
    <row r="110" spans="1:11" ht="20.25">
      <c r="A110" s="118">
        <v>466190</v>
      </c>
      <c r="B110" s="136">
        <v>0</v>
      </c>
      <c r="C110" s="119">
        <v>12504075</v>
      </c>
      <c r="D110" s="137" t="s">
        <v>510</v>
      </c>
      <c r="E110" s="130" t="s">
        <v>511</v>
      </c>
      <c r="F110" s="138">
        <v>11</v>
      </c>
      <c r="G110" s="138"/>
      <c r="H110" s="179"/>
      <c r="I110" s="139">
        <f t="shared" si="6"/>
        <v>0</v>
      </c>
      <c r="J110" s="124"/>
      <c r="K110" s="140">
        <f t="shared" si="4"/>
        <v>0</v>
      </c>
    </row>
    <row r="111" spans="1:11" ht="20.25">
      <c r="A111" s="118">
        <v>466190</v>
      </c>
      <c r="B111" s="136">
        <v>1</v>
      </c>
      <c r="C111" s="119">
        <v>21549171</v>
      </c>
      <c r="D111" s="137" t="s">
        <v>510</v>
      </c>
      <c r="E111" s="130" t="s">
        <v>511</v>
      </c>
      <c r="F111" s="138">
        <v>11</v>
      </c>
      <c r="G111" s="138"/>
      <c r="H111" s="179"/>
      <c r="I111" s="139">
        <f t="shared" si="6"/>
        <v>0</v>
      </c>
      <c r="J111" s="124"/>
      <c r="K111" s="140">
        <f t="shared" si="4"/>
        <v>0</v>
      </c>
    </row>
    <row r="112" spans="1:11" ht="20.25">
      <c r="A112" s="118">
        <v>154679</v>
      </c>
      <c r="B112" s="136">
        <v>3</v>
      </c>
      <c r="C112" s="119"/>
      <c r="D112" s="137" t="s">
        <v>512</v>
      </c>
      <c r="E112" s="130" t="s">
        <v>513</v>
      </c>
      <c r="F112" s="138"/>
      <c r="G112" s="138"/>
      <c r="H112" s="179"/>
      <c r="I112" s="139">
        <f t="shared" si="6"/>
        <v>0</v>
      </c>
      <c r="J112" s="124"/>
      <c r="K112" s="140">
        <f t="shared" si="4"/>
        <v>0</v>
      </c>
    </row>
    <row r="113" spans="1:11" ht="20.25">
      <c r="A113" s="118"/>
      <c r="B113" s="136"/>
      <c r="C113" s="119"/>
      <c r="D113" s="137" t="s">
        <v>514</v>
      </c>
      <c r="E113" s="130" t="s">
        <v>515</v>
      </c>
      <c r="F113" s="138"/>
      <c r="G113" s="138"/>
      <c r="H113" s="179"/>
      <c r="I113" s="139"/>
      <c r="J113" s="124">
        <v>140</v>
      </c>
      <c r="K113" s="140">
        <f t="shared" si="4"/>
        <v>140</v>
      </c>
    </row>
    <row r="114" spans="1:11" ht="20.25">
      <c r="A114" s="118"/>
      <c r="B114" s="136"/>
      <c r="C114" s="119"/>
      <c r="D114" s="137" t="s">
        <v>516</v>
      </c>
      <c r="E114" s="130" t="s">
        <v>517</v>
      </c>
      <c r="F114" s="138"/>
      <c r="G114" s="138"/>
      <c r="H114" s="179"/>
      <c r="I114" s="139"/>
      <c r="J114" s="124"/>
      <c r="K114" s="140">
        <f t="shared" si="4"/>
        <v>0</v>
      </c>
    </row>
    <row r="115" spans="1:11" ht="20.25">
      <c r="A115" s="118">
        <v>383027</v>
      </c>
      <c r="B115" s="136">
        <v>0</v>
      </c>
      <c r="C115" s="119">
        <v>12504265</v>
      </c>
      <c r="D115" s="137" t="s">
        <v>518</v>
      </c>
      <c r="E115" s="130" t="s">
        <v>458</v>
      </c>
      <c r="F115" s="138"/>
      <c r="G115" s="138"/>
      <c r="H115" s="179"/>
      <c r="I115" s="139"/>
      <c r="J115" s="124"/>
      <c r="K115" s="140">
        <f t="shared" si="4"/>
        <v>0</v>
      </c>
    </row>
    <row r="116" spans="1:11" ht="20.25">
      <c r="A116" s="118"/>
      <c r="B116" s="136"/>
      <c r="C116" s="119"/>
      <c r="D116" s="137" t="s">
        <v>519</v>
      </c>
      <c r="E116" s="130" t="s">
        <v>520</v>
      </c>
      <c r="F116" s="138"/>
      <c r="G116" s="138"/>
      <c r="H116" s="179"/>
      <c r="I116" s="139"/>
      <c r="J116" s="124"/>
      <c r="K116" s="140">
        <f t="shared" si="4"/>
        <v>0</v>
      </c>
    </row>
    <row r="117" spans="1:11" ht="20.25">
      <c r="A117" s="118">
        <v>218197</v>
      </c>
      <c r="B117" s="136">
        <v>6</v>
      </c>
      <c r="C117" s="119"/>
      <c r="D117" s="137" t="s">
        <v>521</v>
      </c>
      <c r="E117" s="130" t="s">
        <v>522</v>
      </c>
      <c r="F117" s="138">
        <v>35</v>
      </c>
      <c r="G117" s="138"/>
      <c r="H117" s="179"/>
      <c r="I117" s="139">
        <f>SUM(G117:H117)</f>
        <v>0</v>
      </c>
      <c r="J117" s="124"/>
      <c r="K117" s="140">
        <f t="shared" si="4"/>
        <v>0</v>
      </c>
    </row>
    <row r="118" spans="1:11" ht="20.25">
      <c r="A118" s="118">
        <v>218197</v>
      </c>
      <c r="B118" s="136">
        <v>7</v>
      </c>
      <c r="C118" s="119"/>
      <c r="D118" s="137" t="s">
        <v>521</v>
      </c>
      <c r="E118" s="130" t="s">
        <v>522</v>
      </c>
      <c r="F118" s="138">
        <v>35</v>
      </c>
      <c r="G118" s="138"/>
      <c r="H118" s="179"/>
      <c r="I118" s="139">
        <f>SUM(G118:H118)</f>
        <v>0</v>
      </c>
      <c r="J118" s="124"/>
      <c r="K118" s="140">
        <f t="shared" si="4"/>
        <v>0</v>
      </c>
    </row>
    <row r="119" spans="1:11" ht="20.25">
      <c r="A119" s="118">
        <v>205514</v>
      </c>
      <c r="B119" s="136">
        <v>3</v>
      </c>
      <c r="C119" s="119"/>
      <c r="D119" s="137" t="s">
        <v>523</v>
      </c>
      <c r="E119" s="130" t="s">
        <v>524</v>
      </c>
      <c r="F119" s="138"/>
      <c r="G119" s="138"/>
      <c r="H119" s="179"/>
      <c r="I119" s="139">
        <f>SUM(G119:H119)</f>
        <v>0</v>
      </c>
      <c r="J119" s="124"/>
      <c r="K119" s="140">
        <f t="shared" si="4"/>
        <v>0</v>
      </c>
    </row>
    <row r="120" spans="1:11" ht="20.25">
      <c r="A120" s="118">
        <v>242803</v>
      </c>
      <c r="B120" s="136">
        <v>1</v>
      </c>
      <c r="C120" s="119"/>
      <c r="D120" s="137" t="s">
        <v>525</v>
      </c>
      <c r="E120" s="130" t="s">
        <v>526</v>
      </c>
      <c r="F120" s="138"/>
      <c r="G120" s="138"/>
      <c r="H120" s="179"/>
      <c r="I120" s="139"/>
      <c r="J120" s="124"/>
      <c r="K120" s="140">
        <f t="shared" si="4"/>
        <v>0</v>
      </c>
    </row>
    <row r="121" spans="1:11" ht="20.25">
      <c r="A121" s="118">
        <v>242803</v>
      </c>
      <c r="B121" s="136">
        <v>2</v>
      </c>
      <c r="C121" s="119"/>
      <c r="D121" s="137" t="s">
        <v>525</v>
      </c>
      <c r="E121" s="130" t="s">
        <v>526</v>
      </c>
      <c r="F121" s="138">
        <v>49.33</v>
      </c>
      <c r="G121" s="138"/>
      <c r="H121" s="179"/>
      <c r="I121" s="139">
        <f>SUM(G121:H121)</f>
        <v>0</v>
      </c>
      <c r="J121" s="124"/>
      <c r="K121" s="140">
        <f t="shared" si="4"/>
        <v>0</v>
      </c>
    </row>
    <row r="122" spans="1:11" ht="20.25">
      <c r="A122" s="118">
        <v>453193</v>
      </c>
      <c r="B122" s="136">
        <v>1</v>
      </c>
      <c r="C122" s="119">
        <v>12504420</v>
      </c>
      <c r="D122" s="137" t="s">
        <v>527</v>
      </c>
      <c r="E122" s="130" t="s">
        <v>407</v>
      </c>
      <c r="F122" s="138"/>
      <c r="G122" s="138"/>
      <c r="H122" s="179"/>
      <c r="I122" s="139">
        <f t="shared" ref="I122:I123" si="7">SUM(G122:H122)</f>
        <v>0</v>
      </c>
      <c r="J122" s="124"/>
      <c r="K122" s="140">
        <f t="shared" si="4"/>
        <v>0</v>
      </c>
    </row>
    <row r="123" spans="1:11" ht="20.25">
      <c r="A123" s="118">
        <v>368822</v>
      </c>
      <c r="B123" s="136"/>
      <c r="C123" s="119"/>
      <c r="D123" s="137" t="s">
        <v>528</v>
      </c>
      <c r="E123" s="130" t="s">
        <v>397</v>
      </c>
      <c r="F123" s="138"/>
      <c r="G123" s="138"/>
      <c r="H123" s="179"/>
      <c r="I123" s="139">
        <f t="shared" si="7"/>
        <v>0</v>
      </c>
      <c r="J123" s="124"/>
      <c r="K123" s="140">
        <f t="shared" si="4"/>
        <v>0</v>
      </c>
    </row>
    <row r="124" spans="1:11" ht="20.25">
      <c r="A124" s="118">
        <v>351952</v>
      </c>
      <c r="B124" s="136">
        <v>0</v>
      </c>
      <c r="C124" s="119"/>
      <c r="D124" s="137" t="s">
        <v>529</v>
      </c>
      <c r="E124" s="130" t="s">
        <v>530</v>
      </c>
      <c r="F124" s="138"/>
      <c r="G124" s="138"/>
      <c r="H124" s="179"/>
      <c r="I124" s="139">
        <f t="shared" si="6"/>
        <v>0</v>
      </c>
      <c r="J124" s="124"/>
      <c r="K124" s="140">
        <f t="shared" si="4"/>
        <v>0</v>
      </c>
    </row>
    <row r="125" spans="1:11" ht="20.25">
      <c r="A125" s="118">
        <v>465743</v>
      </c>
      <c r="B125" s="136">
        <v>0</v>
      </c>
      <c r="C125" s="119">
        <v>23139232</v>
      </c>
      <c r="D125" s="137" t="s">
        <v>531</v>
      </c>
      <c r="E125" s="130" t="s">
        <v>532</v>
      </c>
      <c r="F125" s="138">
        <v>11</v>
      </c>
      <c r="G125" s="138"/>
      <c r="H125" s="179"/>
      <c r="I125" s="139">
        <f t="shared" si="6"/>
        <v>0</v>
      </c>
      <c r="J125" s="124"/>
      <c r="K125" s="140">
        <f t="shared" si="4"/>
        <v>0</v>
      </c>
    </row>
    <row r="126" spans="1:11" ht="20.25">
      <c r="A126" s="118">
        <v>465743</v>
      </c>
      <c r="B126" s="136">
        <v>1</v>
      </c>
      <c r="C126" s="119">
        <v>22208020</v>
      </c>
      <c r="D126" s="137" t="s">
        <v>531</v>
      </c>
      <c r="E126" s="130" t="s">
        <v>532</v>
      </c>
      <c r="F126" s="138">
        <v>11.5</v>
      </c>
      <c r="G126" s="138"/>
      <c r="H126" s="179">
        <v>27</v>
      </c>
      <c r="I126" s="139">
        <f t="shared" si="6"/>
        <v>27</v>
      </c>
      <c r="J126" s="124"/>
      <c r="K126" s="140">
        <f t="shared" si="4"/>
        <v>310.5</v>
      </c>
    </row>
    <row r="127" spans="1:11" ht="20.25">
      <c r="A127" s="118">
        <v>273742</v>
      </c>
      <c r="B127" s="136">
        <v>1</v>
      </c>
      <c r="C127" s="119">
        <v>12504270</v>
      </c>
      <c r="D127" s="137" t="s">
        <v>533</v>
      </c>
      <c r="E127" s="130" t="s">
        <v>534</v>
      </c>
      <c r="F127" s="138">
        <v>27.6</v>
      </c>
      <c r="G127" s="138"/>
      <c r="H127" s="179"/>
      <c r="I127" s="139">
        <f t="shared" si="6"/>
        <v>0</v>
      </c>
      <c r="J127" s="124"/>
      <c r="K127" s="140">
        <f t="shared" si="4"/>
        <v>0</v>
      </c>
    </row>
    <row r="128" spans="1:11" ht="20.25">
      <c r="A128" s="118">
        <v>473135</v>
      </c>
      <c r="B128" s="136">
        <v>0</v>
      </c>
      <c r="C128" s="119">
        <v>12504075</v>
      </c>
      <c r="D128" s="137" t="s">
        <v>535</v>
      </c>
      <c r="E128" s="130" t="s">
        <v>536</v>
      </c>
      <c r="F128" s="138">
        <v>11</v>
      </c>
      <c r="G128" s="138">
        <v>9</v>
      </c>
      <c r="H128" s="179">
        <v>5</v>
      </c>
      <c r="I128" s="139">
        <f t="shared" si="6"/>
        <v>14</v>
      </c>
      <c r="J128" s="124"/>
      <c r="K128" s="140">
        <f t="shared" si="4"/>
        <v>154</v>
      </c>
    </row>
    <row r="129" spans="1:11" ht="20.25">
      <c r="A129" s="118" t="s">
        <v>537</v>
      </c>
      <c r="B129" s="136">
        <v>3</v>
      </c>
      <c r="C129" s="119">
        <v>21059804</v>
      </c>
      <c r="D129" s="137" t="s">
        <v>538</v>
      </c>
      <c r="E129" s="130" t="s">
        <v>539</v>
      </c>
      <c r="F129" s="138">
        <v>23</v>
      </c>
      <c r="G129" s="138"/>
      <c r="H129" s="179"/>
      <c r="I129" s="139">
        <f t="shared" si="6"/>
        <v>0</v>
      </c>
      <c r="J129" s="124"/>
      <c r="K129" s="140">
        <f t="shared" si="4"/>
        <v>0</v>
      </c>
    </row>
    <row r="130" spans="1:11" ht="20.25">
      <c r="A130" s="118">
        <v>459488</v>
      </c>
      <c r="B130" s="136">
        <v>0</v>
      </c>
      <c r="C130" s="119">
        <v>12504075</v>
      </c>
      <c r="D130" s="137" t="s">
        <v>540</v>
      </c>
      <c r="E130" s="130" t="s">
        <v>541</v>
      </c>
      <c r="F130" s="138">
        <v>11</v>
      </c>
      <c r="G130" s="138"/>
      <c r="H130" s="179">
        <v>25</v>
      </c>
      <c r="I130" s="139">
        <f t="shared" si="6"/>
        <v>25</v>
      </c>
      <c r="J130" s="124"/>
      <c r="K130" s="140">
        <f t="shared" si="4"/>
        <v>275</v>
      </c>
    </row>
    <row r="131" spans="1:11" ht="20.25">
      <c r="A131" s="118">
        <v>451602</v>
      </c>
      <c r="B131" s="136">
        <v>0</v>
      </c>
      <c r="C131" s="119">
        <v>12504075</v>
      </c>
      <c r="D131" s="137" t="s">
        <v>542</v>
      </c>
      <c r="E131" s="130" t="s">
        <v>543</v>
      </c>
      <c r="F131" s="138">
        <v>11</v>
      </c>
      <c r="G131" s="138"/>
      <c r="H131" s="179"/>
      <c r="I131" s="139">
        <f>SUM(G131:H131)</f>
        <v>0</v>
      </c>
      <c r="J131" s="124"/>
      <c r="K131" s="140">
        <f t="shared" si="4"/>
        <v>0</v>
      </c>
    </row>
    <row r="132" spans="1:11" ht="20.25">
      <c r="A132" s="118"/>
      <c r="B132" s="136"/>
      <c r="C132" s="119"/>
      <c r="D132" s="137" t="s">
        <v>544</v>
      </c>
      <c r="E132" s="130" t="s">
        <v>545</v>
      </c>
      <c r="F132" s="138"/>
      <c r="G132" s="138"/>
      <c r="H132" s="179"/>
      <c r="I132" s="139">
        <f>SUM(G132:H132)</f>
        <v>0</v>
      </c>
      <c r="J132" s="124"/>
      <c r="K132" s="140">
        <f t="shared" si="4"/>
        <v>0</v>
      </c>
    </row>
    <row r="133" spans="1:11" ht="20.25">
      <c r="A133" s="118">
        <v>391333</v>
      </c>
      <c r="B133" s="136">
        <v>0</v>
      </c>
      <c r="C133" s="119">
        <v>12504420</v>
      </c>
      <c r="D133" s="137" t="s">
        <v>544</v>
      </c>
      <c r="E133" s="130" t="s">
        <v>546</v>
      </c>
      <c r="F133" s="138"/>
      <c r="G133" s="138"/>
      <c r="H133" s="179"/>
      <c r="I133" s="139">
        <f t="shared" ref="I133:I242" si="8">SUM(G133:H133)</f>
        <v>0</v>
      </c>
      <c r="J133" s="124"/>
      <c r="K133" s="140">
        <f t="shared" si="4"/>
        <v>0</v>
      </c>
    </row>
    <row r="134" spans="1:11" ht="20.25">
      <c r="A134" s="118">
        <v>349097</v>
      </c>
      <c r="B134" s="136">
        <v>2</v>
      </c>
      <c r="C134" s="119"/>
      <c r="D134" s="137" t="s">
        <v>547</v>
      </c>
      <c r="E134" s="130" t="s">
        <v>548</v>
      </c>
      <c r="F134" s="138">
        <v>26.33</v>
      </c>
      <c r="G134" s="138"/>
      <c r="H134" s="179"/>
      <c r="I134" s="139">
        <f t="shared" si="8"/>
        <v>0</v>
      </c>
      <c r="J134" s="124"/>
      <c r="K134" s="140">
        <f t="shared" si="4"/>
        <v>0</v>
      </c>
    </row>
    <row r="135" spans="1:11" ht="20.25">
      <c r="A135" s="118">
        <v>473624</v>
      </c>
      <c r="B135" s="136">
        <v>0</v>
      </c>
      <c r="C135" s="119">
        <v>12504075</v>
      </c>
      <c r="D135" s="137" t="s">
        <v>549</v>
      </c>
      <c r="E135" s="130" t="s">
        <v>550</v>
      </c>
      <c r="F135" s="138">
        <v>11</v>
      </c>
      <c r="G135" s="138">
        <v>13.75</v>
      </c>
      <c r="H135" s="179"/>
      <c r="I135" s="139">
        <f t="shared" si="8"/>
        <v>13.75</v>
      </c>
      <c r="J135" s="124"/>
      <c r="K135" s="140">
        <f t="shared" si="4"/>
        <v>151.25</v>
      </c>
    </row>
    <row r="136" spans="1:11" ht="20.25">
      <c r="A136" s="118">
        <v>435830</v>
      </c>
      <c r="B136" s="136">
        <v>0</v>
      </c>
      <c r="C136" s="119">
        <v>12504075</v>
      </c>
      <c r="D136" s="137" t="s">
        <v>551</v>
      </c>
      <c r="E136" s="130" t="s">
        <v>552</v>
      </c>
      <c r="F136" s="138">
        <v>11</v>
      </c>
      <c r="G136" s="138">
        <v>3</v>
      </c>
      <c r="H136" s="179"/>
      <c r="I136" s="139">
        <f t="shared" si="8"/>
        <v>3</v>
      </c>
      <c r="J136" s="124"/>
      <c r="K136" s="140">
        <f t="shared" si="4"/>
        <v>33</v>
      </c>
    </row>
    <row r="137" spans="1:11" ht="20.25">
      <c r="A137" s="118">
        <v>368011</v>
      </c>
      <c r="B137" s="136">
        <v>0</v>
      </c>
      <c r="C137" s="119"/>
      <c r="D137" s="137" t="s">
        <v>553</v>
      </c>
      <c r="E137" s="130" t="s">
        <v>554</v>
      </c>
      <c r="F137" s="138"/>
      <c r="G137" s="138"/>
      <c r="H137" s="179"/>
      <c r="I137" s="139">
        <f t="shared" si="8"/>
        <v>0</v>
      </c>
      <c r="J137" s="124"/>
      <c r="K137" s="140">
        <f t="shared" si="4"/>
        <v>0</v>
      </c>
    </row>
    <row r="138" spans="1:11" ht="20.25">
      <c r="A138" s="118">
        <v>465427</v>
      </c>
      <c r="B138" s="136">
        <v>0</v>
      </c>
      <c r="C138" s="119">
        <v>12504075</v>
      </c>
      <c r="D138" s="137" t="s">
        <v>555</v>
      </c>
      <c r="E138" s="130" t="s">
        <v>556</v>
      </c>
      <c r="F138" s="138">
        <v>11</v>
      </c>
      <c r="G138" s="138"/>
      <c r="H138" s="179"/>
      <c r="I138" s="139">
        <f t="shared" si="8"/>
        <v>0</v>
      </c>
      <c r="J138" s="124"/>
      <c r="K138" s="140">
        <f t="shared" si="4"/>
        <v>0</v>
      </c>
    </row>
    <row r="139" spans="1:11" ht="20.25">
      <c r="A139" s="118">
        <v>465431</v>
      </c>
      <c r="B139" s="136">
        <v>0</v>
      </c>
      <c r="C139" s="119">
        <v>23139232</v>
      </c>
      <c r="D139" s="137" t="s">
        <v>555</v>
      </c>
      <c r="E139" s="130" t="s">
        <v>557</v>
      </c>
      <c r="F139" s="138">
        <v>11</v>
      </c>
      <c r="G139" s="138"/>
      <c r="H139" s="179"/>
      <c r="I139" s="139">
        <f t="shared" si="8"/>
        <v>0</v>
      </c>
      <c r="J139" s="124"/>
      <c r="K139" s="140">
        <f t="shared" si="4"/>
        <v>0</v>
      </c>
    </row>
    <row r="140" spans="1:11" ht="20.25">
      <c r="A140" s="118">
        <v>450856</v>
      </c>
      <c r="B140" s="136">
        <v>0</v>
      </c>
      <c r="C140" s="119">
        <v>23139232</v>
      </c>
      <c r="D140" s="137" t="s">
        <v>558</v>
      </c>
      <c r="E140" s="130" t="s">
        <v>559</v>
      </c>
      <c r="F140" s="138">
        <v>11</v>
      </c>
      <c r="G140" s="138"/>
      <c r="H140" s="179"/>
      <c r="I140" s="139">
        <f t="shared" si="8"/>
        <v>0</v>
      </c>
      <c r="J140" s="124"/>
      <c r="K140" s="140">
        <f t="shared" si="4"/>
        <v>0</v>
      </c>
    </row>
    <row r="141" spans="1:11" ht="20.25">
      <c r="A141" s="118">
        <v>252425</v>
      </c>
      <c r="B141" s="136">
        <v>2</v>
      </c>
      <c r="C141" s="119">
        <v>12504275</v>
      </c>
      <c r="D141" s="137" t="s">
        <v>560</v>
      </c>
      <c r="E141" s="130" t="s">
        <v>561</v>
      </c>
      <c r="F141" s="138"/>
      <c r="G141" s="138"/>
      <c r="H141" s="179"/>
      <c r="I141" s="139">
        <f t="shared" si="8"/>
        <v>0</v>
      </c>
      <c r="J141" s="124"/>
      <c r="K141" s="140">
        <f t="shared" si="4"/>
        <v>0</v>
      </c>
    </row>
    <row r="142" spans="1:11" ht="20.25">
      <c r="A142" s="118">
        <v>365746</v>
      </c>
      <c r="B142" s="136">
        <v>0</v>
      </c>
      <c r="C142" s="119">
        <v>12504035</v>
      </c>
      <c r="D142" s="137" t="s">
        <v>562</v>
      </c>
      <c r="E142" s="130" t="s">
        <v>563</v>
      </c>
      <c r="F142" s="138">
        <v>11</v>
      </c>
      <c r="G142" s="138"/>
      <c r="H142" s="179">
        <v>4</v>
      </c>
      <c r="I142" s="139">
        <f t="shared" si="8"/>
        <v>4</v>
      </c>
      <c r="J142" s="124"/>
      <c r="K142" s="140">
        <f t="shared" si="4"/>
        <v>44</v>
      </c>
    </row>
    <row r="143" spans="1:11" ht="20.25">
      <c r="A143" s="118">
        <v>375610</v>
      </c>
      <c r="B143" s="136">
        <v>0</v>
      </c>
      <c r="C143" s="119"/>
      <c r="D143" s="137" t="s">
        <v>564</v>
      </c>
      <c r="E143" s="130" t="s">
        <v>565</v>
      </c>
      <c r="F143" s="138"/>
      <c r="G143" s="138"/>
      <c r="H143" s="179"/>
      <c r="I143" s="139">
        <f t="shared" si="8"/>
        <v>0</v>
      </c>
      <c r="J143" s="124"/>
      <c r="K143" s="140">
        <f t="shared" si="4"/>
        <v>0</v>
      </c>
    </row>
    <row r="144" spans="1:11" ht="20.25">
      <c r="A144" s="118">
        <v>468403</v>
      </c>
      <c r="B144" s="136"/>
      <c r="C144" s="119"/>
      <c r="D144" s="137" t="s">
        <v>566</v>
      </c>
      <c r="E144" s="130" t="s">
        <v>567</v>
      </c>
      <c r="F144" s="138"/>
      <c r="G144" s="138"/>
      <c r="H144" s="179"/>
      <c r="I144" s="139"/>
      <c r="J144" s="124"/>
      <c r="K144" s="140">
        <f t="shared" si="4"/>
        <v>0</v>
      </c>
    </row>
    <row r="145" spans="1:11" ht="20.25">
      <c r="A145" s="118">
        <v>242803</v>
      </c>
      <c r="B145" s="136">
        <v>2</v>
      </c>
      <c r="C145" s="119">
        <v>12504350</v>
      </c>
      <c r="D145" s="137" t="s">
        <v>568</v>
      </c>
      <c r="E145" s="130" t="s">
        <v>526</v>
      </c>
      <c r="F145" s="138">
        <v>48.13</v>
      </c>
      <c r="G145" s="138"/>
      <c r="H145" s="179"/>
      <c r="I145" s="139">
        <f t="shared" si="8"/>
        <v>0</v>
      </c>
      <c r="J145" s="124"/>
      <c r="K145" s="140">
        <f t="shared" si="4"/>
        <v>0</v>
      </c>
    </row>
    <row r="146" spans="1:11" ht="20.25">
      <c r="A146" s="118">
        <v>450498</v>
      </c>
      <c r="B146" s="136">
        <v>0</v>
      </c>
      <c r="C146" s="119">
        <v>12504075</v>
      </c>
      <c r="D146" s="137" t="s">
        <v>569</v>
      </c>
      <c r="E146" s="130" t="s">
        <v>570</v>
      </c>
      <c r="F146" s="138">
        <v>11</v>
      </c>
      <c r="G146" s="138"/>
      <c r="H146" s="179"/>
      <c r="I146" s="139">
        <f t="shared" si="8"/>
        <v>0</v>
      </c>
      <c r="J146" s="124"/>
      <c r="K146" s="140">
        <f t="shared" si="4"/>
        <v>0</v>
      </c>
    </row>
    <row r="147" spans="1:11" ht="20.25">
      <c r="A147" s="118">
        <v>306910</v>
      </c>
      <c r="B147" s="136">
        <v>2</v>
      </c>
      <c r="C147" s="119">
        <v>12504260</v>
      </c>
      <c r="D147" s="137" t="s">
        <v>571</v>
      </c>
      <c r="E147" s="130" t="s">
        <v>572</v>
      </c>
      <c r="F147" s="138">
        <v>35</v>
      </c>
      <c r="G147" s="138"/>
      <c r="H147" s="179"/>
      <c r="I147" s="139">
        <f>SUM(G147:H147)</f>
        <v>0</v>
      </c>
      <c r="J147" s="124"/>
      <c r="K147" s="140">
        <f>ROUNDUP(SUM(F147*I147+J147),2)</f>
        <v>0</v>
      </c>
    </row>
    <row r="148" spans="1:11" ht="20.25">
      <c r="A148" s="118">
        <v>392337</v>
      </c>
      <c r="B148" s="136">
        <v>1</v>
      </c>
      <c r="C148" s="119">
        <v>12504081</v>
      </c>
      <c r="D148" s="137" t="s">
        <v>573</v>
      </c>
      <c r="E148" s="130" t="s">
        <v>574</v>
      </c>
      <c r="F148" s="138">
        <v>35.1</v>
      </c>
      <c r="G148" s="138"/>
      <c r="H148" s="179"/>
      <c r="I148" s="139">
        <f>SUM(G148:H148)</f>
        <v>0</v>
      </c>
      <c r="J148" s="124"/>
      <c r="K148" s="140">
        <f t="shared" si="4"/>
        <v>0</v>
      </c>
    </row>
    <row r="149" spans="1:11" ht="20.25">
      <c r="A149" s="118">
        <v>221525</v>
      </c>
      <c r="B149" s="136">
        <v>1</v>
      </c>
      <c r="C149" s="119" t="s">
        <v>387</v>
      </c>
      <c r="D149" s="137" t="s">
        <v>575</v>
      </c>
      <c r="E149" s="130" t="s">
        <v>576</v>
      </c>
      <c r="F149" s="138">
        <v>50</v>
      </c>
      <c r="G149" s="138"/>
      <c r="H149" s="179"/>
      <c r="I149" s="139">
        <f>SUM(G149:H149)</f>
        <v>0</v>
      </c>
      <c r="J149" s="124"/>
      <c r="K149" s="140">
        <f t="shared" si="4"/>
        <v>0</v>
      </c>
    </row>
    <row r="150" spans="1:11" ht="20.25">
      <c r="A150" s="118">
        <v>449229</v>
      </c>
      <c r="B150" s="136">
        <v>0</v>
      </c>
      <c r="C150" s="119">
        <v>25169766</v>
      </c>
      <c r="D150" s="137" t="s">
        <v>577</v>
      </c>
      <c r="E150" s="130" t="s">
        <v>578</v>
      </c>
      <c r="F150" s="138"/>
      <c r="G150" s="138"/>
      <c r="H150" s="179"/>
      <c r="I150" s="139">
        <f t="shared" si="8"/>
        <v>0</v>
      </c>
      <c r="J150" s="124"/>
      <c r="K150" s="140">
        <f t="shared" si="4"/>
        <v>0</v>
      </c>
    </row>
    <row r="151" spans="1:11" ht="20.25">
      <c r="A151" s="118"/>
      <c r="B151" s="136"/>
      <c r="C151" s="119"/>
      <c r="D151" s="137" t="s">
        <v>579</v>
      </c>
      <c r="E151" s="130" t="s">
        <v>438</v>
      </c>
      <c r="F151" s="138"/>
      <c r="G151" s="138"/>
      <c r="H151" s="179"/>
      <c r="I151" s="139"/>
      <c r="J151" s="124">
        <v>140</v>
      </c>
      <c r="K151" s="140">
        <f t="shared" si="4"/>
        <v>140</v>
      </c>
    </row>
    <row r="152" spans="1:11" ht="20.25">
      <c r="A152" s="118">
        <v>233974</v>
      </c>
      <c r="B152" s="136">
        <v>0</v>
      </c>
      <c r="C152" s="119"/>
      <c r="D152" s="137" t="s">
        <v>580</v>
      </c>
      <c r="E152" s="130" t="s">
        <v>581</v>
      </c>
      <c r="F152" s="138"/>
      <c r="G152" s="138"/>
      <c r="H152" s="179"/>
      <c r="I152" s="139">
        <f t="shared" si="8"/>
        <v>0</v>
      </c>
      <c r="J152" s="124"/>
      <c r="K152" s="140">
        <f t="shared" si="4"/>
        <v>0</v>
      </c>
    </row>
    <row r="153" spans="1:11" ht="20.25">
      <c r="A153" s="118">
        <v>435478</v>
      </c>
      <c r="B153" s="136">
        <v>0</v>
      </c>
      <c r="C153" s="119">
        <v>12504265</v>
      </c>
      <c r="D153" s="137" t="s">
        <v>582</v>
      </c>
      <c r="E153" s="130" t="s">
        <v>583</v>
      </c>
      <c r="F153" s="138"/>
      <c r="G153" s="138"/>
      <c r="H153" s="179"/>
      <c r="I153" s="139">
        <f t="shared" si="8"/>
        <v>0</v>
      </c>
      <c r="J153" s="124"/>
      <c r="K153" s="140">
        <f t="shared" si="4"/>
        <v>0</v>
      </c>
    </row>
    <row r="154" spans="1:11" ht="20.25">
      <c r="A154" s="118">
        <v>452400</v>
      </c>
      <c r="B154" s="136">
        <v>0</v>
      </c>
      <c r="C154" s="119">
        <v>12504075</v>
      </c>
      <c r="D154" s="137" t="s">
        <v>584</v>
      </c>
      <c r="E154" s="130" t="s">
        <v>585</v>
      </c>
      <c r="F154" s="138">
        <v>11</v>
      </c>
      <c r="G154" s="138"/>
      <c r="H154" s="179"/>
      <c r="I154" s="139">
        <f t="shared" si="8"/>
        <v>0</v>
      </c>
      <c r="J154" s="124"/>
      <c r="K154" s="140">
        <f t="shared" si="4"/>
        <v>0</v>
      </c>
    </row>
    <row r="155" spans="1:11" ht="20.25">
      <c r="A155" s="118">
        <v>459388</v>
      </c>
      <c r="B155" s="136">
        <v>0</v>
      </c>
      <c r="C155" s="119">
        <v>21519163</v>
      </c>
      <c r="D155" s="137" t="s">
        <v>586</v>
      </c>
      <c r="E155" s="130" t="s">
        <v>487</v>
      </c>
      <c r="F155" s="138">
        <v>11</v>
      </c>
      <c r="G155" s="138"/>
      <c r="H155" s="179"/>
      <c r="I155" s="139">
        <f t="shared" si="8"/>
        <v>0</v>
      </c>
      <c r="J155" s="124"/>
      <c r="K155" s="140">
        <f t="shared" si="4"/>
        <v>0</v>
      </c>
    </row>
    <row r="156" spans="1:11" ht="20.25">
      <c r="A156" s="118">
        <v>384078</v>
      </c>
      <c r="B156" s="136">
        <v>1</v>
      </c>
      <c r="C156" s="119">
        <v>21519163</v>
      </c>
      <c r="D156" s="137" t="s">
        <v>587</v>
      </c>
      <c r="E156" s="130" t="s">
        <v>382</v>
      </c>
      <c r="F156" s="138">
        <v>10</v>
      </c>
      <c r="G156" s="138"/>
      <c r="H156" s="179"/>
      <c r="I156" s="139">
        <f t="shared" si="8"/>
        <v>0</v>
      </c>
      <c r="J156" s="124"/>
      <c r="K156" s="140">
        <f t="shared" si="4"/>
        <v>0</v>
      </c>
    </row>
    <row r="157" spans="1:11" ht="20.25">
      <c r="A157" s="118">
        <v>153298</v>
      </c>
      <c r="B157" s="136">
        <v>26</v>
      </c>
      <c r="C157" s="119">
        <v>12503500</v>
      </c>
      <c r="D157" s="137" t="s">
        <v>588</v>
      </c>
      <c r="E157" s="130" t="s">
        <v>487</v>
      </c>
      <c r="F157" s="138"/>
      <c r="G157" s="138"/>
      <c r="H157" s="179"/>
      <c r="I157" s="139">
        <f t="shared" si="8"/>
        <v>0</v>
      </c>
      <c r="J157" s="124"/>
      <c r="K157" s="140">
        <f t="shared" si="4"/>
        <v>0</v>
      </c>
    </row>
    <row r="158" spans="1:11" ht="20.25">
      <c r="A158" s="118"/>
      <c r="B158" s="136"/>
      <c r="C158" s="119"/>
      <c r="D158" s="137" t="s">
        <v>589</v>
      </c>
      <c r="E158" s="130" t="s">
        <v>590</v>
      </c>
      <c r="F158" s="138"/>
      <c r="G158" s="138"/>
      <c r="H158" s="179"/>
      <c r="I158" s="139"/>
      <c r="J158" s="124"/>
      <c r="K158" s="140">
        <f t="shared" si="4"/>
        <v>0</v>
      </c>
    </row>
    <row r="159" spans="1:11" ht="20.25">
      <c r="A159" s="118"/>
      <c r="B159" s="136"/>
      <c r="C159" s="119"/>
      <c r="D159" s="137" t="s">
        <v>591</v>
      </c>
      <c r="E159" s="130" t="s">
        <v>592</v>
      </c>
      <c r="F159" s="138"/>
      <c r="G159" s="138"/>
      <c r="H159" s="179"/>
      <c r="I159" s="139"/>
      <c r="J159" s="124">
        <v>140</v>
      </c>
      <c r="K159" s="140">
        <f t="shared" si="4"/>
        <v>140</v>
      </c>
    </row>
    <row r="160" spans="1:11" ht="20.25">
      <c r="A160" s="118">
        <v>454541</v>
      </c>
      <c r="B160" s="136">
        <v>0</v>
      </c>
      <c r="C160" s="119">
        <v>12504035</v>
      </c>
      <c r="D160" s="137" t="s">
        <v>593</v>
      </c>
      <c r="E160" s="130" t="s">
        <v>594</v>
      </c>
      <c r="F160" s="138">
        <v>11</v>
      </c>
      <c r="G160" s="138"/>
      <c r="H160" s="179"/>
      <c r="I160" s="139">
        <f t="shared" si="8"/>
        <v>0</v>
      </c>
      <c r="J160" s="124"/>
      <c r="K160" s="140">
        <f t="shared" ref="K160:K264" si="9">ROUNDUP(SUM(F160*I160+J160),2)</f>
        <v>0</v>
      </c>
    </row>
    <row r="161" spans="1:11" ht="20.25">
      <c r="A161" s="118"/>
      <c r="B161" s="136"/>
      <c r="C161" s="119"/>
      <c r="D161" s="137" t="s">
        <v>595</v>
      </c>
      <c r="E161" s="130" t="s">
        <v>596</v>
      </c>
      <c r="F161" s="138"/>
      <c r="G161" s="138"/>
      <c r="H161" s="179"/>
      <c r="I161" s="139"/>
      <c r="J161" s="124"/>
      <c r="K161" s="140">
        <f>ROUNDUP(SUM(F161*I161+J161),2)</f>
        <v>0</v>
      </c>
    </row>
    <row r="162" spans="1:11" ht="20.25">
      <c r="A162" s="118">
        <v>282373</v>
      </c>
      <c r="B162" s="136">
        <v>3</v>
      </c>
      <c r="C162" s="119">
        <v>12504330</v>
      </c>
      <c r="D162" s="137" t="s">
        <v>597</v>
      </c>
      <c r="E162" s="130" t="s">
        <v>598</v>
      </c>
      <c r="F162" s="138">
        <v>35</v>
      </c>
      <c r="G162" s="138"/>
      <c r="H162" s="179"/>
      <c r="I162" s="139">
        <f t="shared" si="8"/>
        <v>0</v>
      </c>
      <c r="J162" s="124"/>
      <c r="K162" s="140">
        <f t="shared" si="9"/>
        <v>0</v>
      </c>
    </row>
    <row r="163" spans="1:11" ht="20.25">
      <c r="A163" s="118">
        <v>394626</v>
      </c>
      <c r="B163" s="136">
        <v>2</v>
      </c>
      <c r="C163" s="119">
        <v>12504420</v>
      </c>
      <c r="D163" s="137" t="s">
        <v>599</v>
      </c>
      <c r="E163" s="130" t="s">
        <v>361</v>
      </c>
      <c r="F163" s="138"/>
      <c r="G163" s="138"/>
      <c r="H163" s="179"/>
      <c r="I163" s="139">
        <f t="shared" si="8"/>
        <v>0</v>
      </c>
      <c r="J163" s="124"/>
      <c r="K163" s="140">
        <f t="shared" si="9"/>
        <v>0</v>
      </c>
    </row>
    <row r="164" spans="1:11" ht="20.25">
      <c r="A164" s="118">
        <v>465436</v>
      </c>
      <c r="B164" s="136">
        <v>0</v>
      </c>
      <c r="C164" s="119">
        <v>12504075</v>
      </c>
      <c r="D164" s="137" t="s">
        <v>517</v>
      </c>
      <c r="E164" s="130" t="s">
        <v>600</v>
      </c>
      <c r="F164" s="138">
        <v>11</v>
      </c>
      <c r="G164" s="138">
        <v>14</v>
      </c>
      <c r="H164" s="179">
        <v>14</v>
      </c>
      <c r="I164" s="139">
        <f t="shared" si="8"/>
        <v>28</v>
      </c>
      <c r="J164" s="124"/>
      <c r="K164" s="140">
        <f t="shared" si="9"/>
        <v>308</v>
      </c>
    </row>
    <row r="165" spans="1:11" ht="20.25">
      <c r="A165" s="118">
        <v>465443</v>
      </c>
      <c r="B165" s="136">
        <v>0</v>
      </c>
      <c r="C165" s="119">
        <v>12504075</v>
      </c>
      <c r="D165" s="137" t="s">
        <v>517</v>
      </c>
      <c r="E165" s="130" t="s">
        <v>601</v>
      </c>
      <c r="F165" s="138">
        <v>11</v>
      </c>
      <c r="G165" s="138"/>
      <c r="H165" s="179"/>
      <c r="I165" s="139">
        <f t="shared" si="8"/>
        <v>0</v>
      </c>
      <c r="J165" s="124"/>
      <c r="K165" s="140">
        <f t="shared" si="9"/>
        <v>0</v>
      </c>
    </row>
    <row r="166" spans="1:11" ht="20.25">
      <c r="A166" s="118">
        <v>465443</v>
      </c>
      <c r="B166" s="136">
        <v>1</v>
      </c>
      <c r="C166" s="119">
        <v>23139232</v>
      </c>
      <c r="D166" s="137" t="s">
        <v>517</v>
      </c>
      <c r="E166" s="130" t="s">
        <v>601</v>
      </c>
      <c r="F166" s="138">
        <v>11</v>
      </c>
      <c r="G166" s="138"/>
      <c r="H166" s="179"/>
      <c r="I166" s="139">
        <f t="shared" si="8"/>
        <v>0</v>
      </c>
      <c r="J166" s="124"/>
      <c r="K166" s="140">
        <f t="shared" si="9"/>
        <v>0</v>
      </c>
    </row>
    <row r="167" spans="1:11" ht="20.25">
      <c r="A167" s="118">
        <v>309121</v>
      </c>
      <c r="B167" s="136">
        <v>3</v>
      </c>
      <c r="C167" s="119"/>
      <c r="D167" s="137" t="s">
        <v>517</v>
      </c>
      <c r="E167" s="130" t="s">
        <v>438</v>
      </c>
      <c r="F167" s="138"/>
      <c r="G167" s="138"/>
      <c r="H167" s="179"/>
      <c r="I167" s="139"/>
      <c r="J167" s="124"/>
      <c r="K167" s="140">
        <f>ROUNDUP(SUM(F167*I167+J167),2)</f>
        <v>0</v>
      </c>
    </row>
    <row r="168" spans="1:11" ht="20.25">
      <c r="A168" s="118">
        <v>349129</v>
      </c>
      <c r="B168" s="136">
        <v>0</v>
      </c>
      <c r="C168" s="119">
        <v>12504420</v>
      </c>
      <c r="D168" s="137" t="s">
        <v>517</v>
      </c>
      <c r="E168" s="130" t="s">
        <v>602</v>
      </c>
      <c r="F168" s="138"/>
      <c r="G168" s="138"/>
      <c r="H168" s="179"/>
      <c r="I168" s="139">
        <f t="shared" si="8"/>
        <v>0</v>
      </c>
      <c r="J168" s="124"/>
      <c r="K168" s="140">
        <f t="shared" si="9"/>
        <v>0</v>
      </c>
    </row>
    <row r="169" spans="1:11" ht="20.25">
      <c r="A169" s="118">
        <v>465450</v>
      </c>
      <c r="B169" s="136">
        <v>0</v>
      </c>
      <c r="C169" s="119">
        <v>23139232</v>
      </c>
      <c r="D169" s="137" t="s">
        <v>603</v>
      </c>
      <c r="E169" s="130" t="s">
        <v>488</v>
      </c>
      <c r="F169" s="138">
        <v>11</v>
      </c>
      <c r="G169" s="138"/>
      <c r="H169" s="179"/>
      <c r="I169" s="139">
        <f t="shared" ref="I169" si="10">SUM(G169:H169)</f>
        <v>0</v>
      </c>
      <c r="J169" s="124"/>
      <c r="K169" s="140">
        <f t="shared" si="9"/>
        <v>0</v>
      </c>
    </row>
    <row r="170" spans="1:11" ht="20.25">
      <c r="A170" s="118">
        <v>465450</v>
      </c>
      <c r="B170" s="136">
        <v>1</v>
      </c>
      <c r="C170" s="119">
        <v>12504075</v>
      </c>
      <c r="D170" s="137" t="s">
        <v>603</v>
      </c>
      <c r="E170" s="130" t="s">
        <v>488</v>
      </c>
      <c r="F170" s="138">
        <v>11</v>
      </c>
      <c r="G170" s="138"/>
      <c r="H170" s="179"/>
      <c r="I170" s="139">
        <f t="shared" ref="I170" si="11">SUM(G170:H170)</f>
        <v>0</v>
      </c>
      <c r="J170" s="124"/>
      <c r="K170" s="140">
        <f t="shared" si="9"/>
        <v>0</v>
      </c>
    </row>
    <row r="171" spans="1:11" ht="20.25">
      <c r="A171" s="118"/>
      <c r="B171" s="136"/>
      <c r="C171" s="119"/>
      <c r="D171" s="137" t="s">
        <v>604</v>
      </c>
      <c r="E171" s="130" t="s">
        <v>605</v>
      </c>
      <c r="F171" s="138"/>
      <c r="G171" s="138"/>
      <c r="H171" s="179"/>
      <c r="I171" s="139"/>
      <c r="J171" s="124">
        <v>70</v>
      </c>
      <c r="K171" s="140">
        <f t="shared" si="9"/>
        <v>70</v>
      </c>
    </row>
    <row r="172" spans="1:11" ht="20.25">
      <c r="A172" s="118">
        <v>444659</v>
      </c>
      <c r="B172" s="136">
        <v>0</v>
      </c>
      <c r="C172" s="119">
        <v>12504075</v>
      </c>
      <c r="D172" s="137" t="s">
        <v>606</v>
      </c>
      <c r="E172" s="130" t="s">
        <v>607</v>
      </c>
      <c r="F172" s="138">
        <v>11</v>
      </c>
      <c r="G172" s="138"/>
      <c r="H172" s="179"/>
      <c r="I172" s="139">
        <f t="shared" si="8"/>
        <v>0</v>
      </c>
      <c r="J172" s="124"/>
      <c r="K172" s="140">
        <f t="shared" si="9"/>
        <v>0</v>
      </c>
    </row>
    <row r="173" spans="1:11" ht="20.25">
      <c r="A173" s="118">
        <v>465452</v>
      </c>
      <c r="B173" s="136">
        <v>0</v>
      </c>
      <c r="C173" s="119">
        <v>23139232</v>
      </c>
      <c r="D173" s="137" t="s">
        <v>608</v>
      </c>
      <c r="E173" s="130" t="s">
        <v>609</v>
      </c>
      <c r="F173" s="138">
        <v>11</v>
      </c>
      <c r="G173" s="138">
        <v>8</v>
      </c>
      <c r="H173" s="179"/>
      <c r="I173" s="139">
        <f t="shared" si="8"/>
        <v>8</v>
      </c>
      <c r="J173" s="124"/>
      <c r="K173" s="140">
        <f t="shared" si="9"/>
        <v>88</v>
      </c>
    </row>
    <row r="174" spans="1:11" ht="20.25">
      <c r="A174" s="118">
        <v>349132</v>
      </c>
      <c r="B174" s="136">
        <v>1</v>
      </c>
      <c r="C174" s="119">
        <v>12504080</v>
      </c>
      <c r="D174" s="137" t="s">
        <v>610</v>
      </c>
      <c r="E174" s="130" t="s">
        <v>611</v>
      </c>
      <c r="F174" s="138">
        <v>85.86</v>
      </c>
      <c r="G174" s="138"/>
      <c r="H174" s="179"/>
      <c r="I174" s="139">
        <f t="shared" si="8"/>
        <v>0</v>
      </c>
      <c r="J174" s="124"/>
      <c r="K174" s="140">
        <f t="shared" si="9"/>
        <v>0</v>
      </c>
    </row>
    <row r="175" spans="1:11" ht="20.25">
      <c r="A175" s="118">
        <v>219234</v>
      </c>
      <c r="B175" s="136">
        <v>2</v>
      </c>
      <c r="C175" s="119">
        <v>12504325</v>
      </c>
      <c r="D175" s="137" t="s">
        <v>612</v>
      </c>
      <c r="E175" s="130" t="s">
        <v>522</v>
      </c>
      <c r="F175" s="138"/>
      <c r="G175" s="138"/>
      <c r="H175" s="179"/>
      <c r="I175" s="139">
        <f t="shared" si="8"/>
        <v>0</v>
      </c>
      <c r="J175" s="124"/>
      <c r="K175" s="140">
        <f t="shared" si="9"/>
        <v>0</v>
      </c>
    </row>
    <row r="176" spans="1:11" ht="20.25">
      <c r="A176" s="118">
        <v>349133</v>
      </c>
      <c r="B176" s="136">
        <v>0</v>
      </c>
      <c r="C176" s="119">
        <v>12504425</v>
      </c>
      <c r="D176" s="137" t="s">
        <v>613</v>
      </c>
      <c r="E176" s="130" t="s">
        <v>545</v>
      </c>
      <c r="F176" s="138">
        <v>31.67</v>
      </c>
      <c r="G176" s="138"/>
      <c r="H176" s="179"/>
      <c r="I176" s="139">
        <f t="shared" si="8"/>
        <v>0</v>
      </c>
      <c r="J176" s="124"/>
      <c r="K176" s="140">
        <f t="shared" si="9"/>
        <v>0</v>
      </c>
    </row>
    <row r="177" spans="1:11" ht="20.25">
      <c r="A177" s="118">
        <v>349133</v>
      </c>
      <c r="B177" s="136">
        <v>2</v>
      </c>
      <c r="C177" s="119">
        <v>12504425</v>
      </c>
      <c r="D177" s="137" t="s">
        <v>613</v>
      </c>
      <c r="E177" s="130" t="s">
        <v>545</v>
      </c>
      <c r="F177" s="138">
        <v>31.67</v>
      </c>
      <c r="G177" s="138"/>
      <c r="H177" s="179"/>
      <c r="I177" s="139">
        <f t="shared" si="8"/>
        <v>0</v>
      </c>
      <c r="J177" s="124"/>
      <c r="K177" s="140">
        <f t="shared" si="9"/>
        <v>0</v>
      </c>
    </row>
    <row r="178" spans="1:11" ht="20.25">
      <c r="A178" s="118">
        <v>436874</v>
      </c>
      <c r="B178" s="136">
        <v>0</v>
      </c>
      <c r="C178" s="119">
        <v>12504420</v>
      </c>
      <c r="D178" s="137" t="s">
        <v>614</v>
      </c>
      <c r="E178" s="130" t="s">
        <v>615</v>
      </c>
      <c r="F178" s="138"/>
      <c r="G178" s="138"/>
      <c r="H178" s="179"/>
      <c r="I178" s="139">
        <f t="shared" si="8"/>
        <v>0</v>
      </c>
      <c r="J178" s="124"/>
      <c r="K178" s="140">
        <f t="shared" si="9"/>
        <v>0</v>
      </c>
    </row>
    <row r="179" spans="1:11" ht="20.25">
      <c r="A179" s="118">
        <v>459380</v>
      </c>
      <c r="B179" s="136">
        <v>0</v>
      </c>
      <c r="C179" s="119">
        <v>121519163</v>
      </c>
      <c r="D179" s="137" t="s">
        <v>616</v>
      </c>
      <c r="E179" s="130" t="s">
        <v>617</v>
      </c>
      <c r="F179" s="138">
        <v>11</v>
      </c>
      <c r="G179" s="138"/>
      <c r="H179" s="179"/>
      <c r="I179" s="139">
        <f t="shared" si="8"/>
        <v>0</v>
      </c>
      <c r="J179" s="124"/>
      <c r="K179" s="140">
        <f t="shared" si="9"/>
        <v>0</v>
      </c>
    </row>
    <row r="180" spans="1:11" ht="20.25">
      <c r="A180" s="118">
        <v>459484</v>
      </c>
      <c r="B180" s="136">
        <v>0</v>
      </c>
      <c r="C180" s="119">
        <v>12504075</v>
      </c>
      <c r="D180" s="137" t="s">
        <v>618</v>
      </c>
      <c r="E180" s="130" t="s">
        <v>619</v>
      </c>
      <c r="F180" s="138">
        <v>11</v>
      </c>
      <c r="G180" s="138"/>
      <c r="H180" s="179"/>
      <c r="I180" s="139">
        <f t="shared" si="8"/>
        <v>0</v>
      </c>
      <c r="J180" s="124"/>
      <c r="K180" s="140">
        <f t="shared" si="9"/>
        <v>0</v>
      </c>
    </row>
    <row r="181" spans="1:11" ht="20.25">
      <c r="A181" s="118">
        <v>459484</v>
      </c>
      <c r="B181" s="136">
        <v>1</v>
      </c>
      <c r="C181" s="119">
        <v>21549171</v>
      </c>
      <c r="D181" s="137" t="s">
        <v>618</v>
      </c>
      <c r="E181" s="130" t="s">
        <v>619</v>
      </c>
      <c r="F181" s="138">
        <v>11</v>
      </c>
      <c r="G181" s="138"/>
      <c r="H181" s="179"/>
      <c r="I181" s="139">
        <f t="shared" si="8"/>
        <v>0</v>
      </c>
      <c r="J181" s="124"/>
      <c r="K181" s="140">
        <f t="shared" si="9"/>
        <v>0</v>
      </c>
    </row>
    <row r="182" spans="1:11" ht="20.25">
      <c r="A182" s="118">
        <v>450496</v>
      </c>
      <c r="B182" s="136">
        <v>2</v>
      </c>
      <c r="C182" s="119">
        <v>12504075</v>
      </c>
      <c r="D182" s="137" t="s">
        <v>620</v>
      </c>
      <c r="E182" s="130" t="s">
        <v>621</v>
      </c>
      <c r="F182" s="138">
        <v>11</v>
      </c>
      <c r="G182" s="138">
        <v>8</v>
      </c>
      <c r="H182" s="179">
        <v>8</v>
      </c>
      <c r="I182" s="139">
        <f t="shared" si="8"/>
        <v>16</v>
      </c>
      <c r="J182" s="124"/>
      <c r="K182" s="140">
        <f t="shared" si="9"/>
        <v>176</v>
      </c>
    </row>
    <row r="183" spans="1:11" ht="20.25">
      <c r="A183" s="118">
        <v>450496</v>
      </c>
      <c r="B183" s="136">
        <v>3</v>
      </c>
      <c r="C183" s="119">
        <v>23139230</v>
      </c>
      <c r="D183" s="137" t="s">
        <v>620</v>
      </c>
      <c r="E183" s="130" t="s">
        <v>621</v>
      </c>
      <c r="F183" s="138">
        <v>11</v>
      </c>
      <c r="G183" s="138"/>
      <c r="H183" s="179"/>
      <c r="I183" s="139">
        <f t="shared" si="8"/>
        <v>0</v>
      </c>
      <c r="J183" s="124"/>
      <c r="K183" s="140">
        <f t="shared" si="9"/>
        <v>0</v>
      </c>
    </row>
    <row r="184" spans="1:11" ht="20.25">
      <c r="A184" s="118">
        <v>256830</v>
      </c>
      <c r="B184" s="136">
        <v>1</v>
      </c>
      <c r="C184" s="119">
        <v>12504420</v>
      </c>
      <c r="D184" s="137" t="s">
        <v>620</v>
      </c>
      <c r="E184" s="130" t="s">
        <v>351</v>
      </c>
      <c r="F184" s="138"/>
      <c r="G184" s="138"/>
      <c r="H184" s="179"/>
      <c r="I184" s="139">
        <f t="shared" si="8"/>
        <v>0</v>
      </c>
      <c r="J184" s="124"/>
      <c r="K184" s="140">
        <f t="shared" si="9"/>
        <v>0</v>
      </c>
    </row>
    <row r="185" spans="1:11" ht="20.25">
      <c r="A185" s="118">
        <v>420631</v>
      </c>
      <c r="B185" s="136">
        <v>0</v>
      </c>
      <c r="C185" s="119">
        <v>12504440</v>
      </c>
      <c r="D185" s="137" t="s">
        <v>622</v>
      </c>
      <c r="E185" s="130" t="s">
        <v>623</v>
      </c>
      <c r="F185" s="138">
        <v>11.5</v>
      </c>
      <c r="G185" s="138"/>
      <c r="H185" s="179"/>
      <c r="I185" s="139">
        <f t="shared" si="8"/>
        <v>0</v>
      </c>
      <c r="J185" s="124"/>
      <c r="K185" s="140">
        <f t="shared" si="9"/>
        <v>0</v>
      </c>
    </row>
    <row r="186" spans="1:11" ht="20.25">
      <c r="A186" s="118">
        <v>420631</v>
      </c>
      <c r="B186" s="136">
        <v>1</v>
      </c>
      <c r="C186" s="119">
        <v>21059804</v>
      </c>
      <c r="D186" s="137" t="s">
        <v>622</v>
      </c>
      <c r="E186" s="130" t="s">
        <v>623</v>
      </c>
      <c r="F186" s="138">
        <v>15</v>
      </c>
      <c r="G186" s="138"/>
      <c r="H186" s="179"/>
      <c r="I186" s="139">
        <f t="shared" si="8"/>
        <v>0</v>
      </c>
      <c r="J186" s="124"/>
      <c r="K186" s="140">
        <f t="shared" si="9"/>
        <v>0</v>
      </c>
    </row>
    <row r="187" spans="1:11" ht="20.25">
      <c r="A187" s="118">
        <v>473139</v>
      </c>
      <c r="B187" s="136">
        <v>0</v>
      </c>
      <c r="C187" s="119">
        <v>21519164</v>
      </c>
      <c r="D187" s="137" t="s">
        <v>622</v>
      </c>
      <c r="E187" s="130" t="s">
        <v>624</v>
      </c>
      <c r="F187" s="138">
        <v>11</v>
      </c>
      <c r="G187" s="138">
        <v>8.5</v>
      </c>
      <c r="H187" s="179">
        <v>2</v>
      </c>
      <c r="I187" s="139">
        <f t="shared" si="8"/>
        <v>10.5</v>
      </c>
      <c r="J187" s="124"/>
      <c r="K187" s="140">
        <f t="shared" si="9"/>
        <v>115.5</v>
      </c>
    </row>
    <row r="188" spans="1:11" ht="20.25">
      <c r="A188" s="118">
        <v>349141</v>
      </c>
      <c r="B188" s="136">
        <v>0</v>
      </c>
      <c r="C188" s="119"/>
      <c r="D188" s="137" t="s">
        <v>622</v>
      </c>
      <c r="E188" s="130" t="s">
        <v>488</v>
      </c>
      <c r="F188" s="138"/>
      <c r="G188" s="138"/>
      <c r="H188" s="179"/>
      <c r="I188" s="139">
        <f t="shared" si="8"/>
        <v>0</v>
      </c>
      <c r="J188" s="124"/>
      <c r="K188" s="140">
        <f t="shared" si="9"/>
        <v>0</v>
      </c>
    </row>
    <row r="189" spans="1:11" ht="20.25">
      <c r="A189" s="118">
        <v>437701</v>
      </c>
      <c r="B189" s="136">
        <v>0</v>
      </c>
      <c r="C189" s="119">
        <v>12504420</v>
      </c>
      <c r="D189" s="137" t="s">
        <v>625</v>
      </c>
      <c r="E189" s="130" t="s">
        <v>353</v>
      </c>
      <c r="F189" s="138"/>
      <c r="G189" s="138"/>
      <c r="H189" s="179"/>
      <c r="I189" s="139">
        <f t="shared" si="8"/>
        <v>0</v>
      </c>
      <c r="J189" s="124"/>
      <c r="K189" s="140">
        <f t="shared" si="9"/>
        <v>0</v>
      </c>
    </row>
    <row r="190" spans="1:11" ht="20.25">
      <c r="A190" s="118">
        <v>411778</v>
      </c>
      <c r="B190" s="136">
        <v>0</v>
      </c>
      <c r="C190" s="119"/>
      <c r="D190" s="137" t="s">
        <v>626</v>
      </c>
      <c r="E190" s="130" t="s">
        <v>539</v>
      </c>
      <c r="F190" s="138"/>
      <c r="G190" s="138"/>
      <c r="H190" s="179"/>
      <c r="I190" s="139"/>
      <c r="J190" s="124"/>
      <c r="K190" s="140">
        <f t="shared" si="9"/>
        <v>0</v>
      </c>
    </row>
    <row r="191" spans="1:11" ht="20.25">
      <c r="A191" s="118">
        <v>365821</v>
      </c>
      <c r="B191" s="136">
        <v>1</v>
      </c>
      <c r="C191" s="119">
        <v>23139232</v>
      </c>
      <c r="D191" s="137" t="s">
        <v>627</v>
      </c>
      <c r="E191" s="130" t="s">
        <v>462</v>
      </c>
      <c r="F191" s="138">
        <v>11</v>
      </c>
      <c r="G191" s="138">
        <v>15.5</v>
      </c>
      <c r="H191" s="179">
        <v>15.5</v>
      </c>
      <c r="I191" s="139">
        <f t="shared" si="8"/>
        <v>31</v>
      </c>
      <c r="J191" s="124"/>
      <c r="K191" s="140">
        <f t="shared" si="9"/>
        <v>341</v>
      </c>
    </row>
    <row r="192" spans="1:11" ht="20.25">
      <c r="A192" s="118">
        <v>349144</v>
      </c>
      <c r="B192" s="136">
        <v>1</v>
      </c>
      <c r="C192" s="119">
        <v>12504420</v>
      </c>
      <c r="D192" s="137" t="s">
        <v>628</v>
      </c>
      <c r="E192" s="130" t="s">
        <v>590</v>
      </c>
      <c r="F192" s="138"/>
      <c r="G192" s="138"/>
      <c r="H192" s="179"/>
      <c r="I192" s="139">
        <f t="shared" si="8"/>
        <v>0</v>
      </c>
      <c r="J192" s="124"/>
      <c r="K192" s="140">
        <f t="shared" si="9"/>
        <v>0</v>
      </c>
    </row>
    <row r="193" spans="1:11" ht="20.25">
      <c r="A193" s="118"/>
      <c r="B193" s="136"/>
      <c r="C193" s="119"/>
      <c r="D193" s="137" t="s">
        <v>629</v>
      </c>
      <c r="E193" s="130" t="s">
        <v>630</v>
      </c>
      <c r="F193" s="138"/>
      <c r="G193" s="138"/>
      <c r="H193" s="179"/>
      <c r="I193" s="139"/>
      <c r="J193" s="124">
        <v>2130</v>
      </c>
      <c r="K193" s="140">
        <f t="shared" si="9"/>
        <v>2130</v>
      </c>
    </row>
    <row r="194" spans="1:11" ht="20.25">
      <c r="A194" s="118">
        <v>349145</v>
      </c>
      <c r="B194" s="136">
        <v>0</v>
      </c>
      <c r="C194" s="119">
        <v>12504366</v>
      </c>
      <c r="D194" s="137" t="s">
        <v>631</v>
      </c>
      <c r="E194" s="130" t="s">
        <v>393</v>
      </c>
      <c r="F194" s="138"/>
      <c r="G194" s="138"/>
      <c r="H194" s="179"/>
      <c r="I194" s="139">
        <f t="shared" si="8"/>
        <v>0</v>
      </c>
      <c r="J194" s="124"/>
      <c r="K194" s="140">
        <f t="shared" si="9"/>
        <v>0</v>
      </c>
    </row>
    <row r="195" spans="1:11" ht="20.25">
      <c r="A195" s="118">
        <v>221550</v>
      </c>
      <c r="B195" s="136">
        <v>7</v>
      </c>
      <c r="C195" s="119"/>
      <c r="D195" s="137" t="s">
        <v>632</v>
      </c>
      <c r="E195" s="130" t="s">
        <v>356</v>
      </c>
      <c r="F195" s="138"/>
      <c r="G195" s="138"/>
      <c r="H195" s="179"/>
      <c r="I195" s="139"/>
      <c r="J195" s="124">
        <v>70</v>
      </c>
      <c r="K195" s="140">
        <f t="shared" si="9"/>
        <v>70</v>
      </c>
    </row>
    <row r="196" spans="1:11" ht="20.25">
      <c r="A196" s="118">
        <v>351909</v>
      </c>
      <c r="B196" s="136">
        <v>0</v>
      </c>
      <c r="C196" s="119"/>
      <c r="D196" s="137" t="s">
        <v>632</v>
      </c>
      <c r="E196" s="130" t="s">
        <v>633</v>
      </c>
      <c r="F196" s="138"/>
      <c r="G196" s="138"/>
      <c r="H196" s="179"/>
      <c r="I196" s="139"/>
      <c r="J196" s="124"/>
      <c r="K196" s="140">
        <f t="shared" si="9"/>
        <v>0</v>
      </c>
    </row>
    <row r="197" spans="1:11" ht="20.25">
      <c r="A197" s="118">
        <v>457897</v>
      </c>
      <c r="B197" s="136">
        <v>0</v>
      </c>
      <c r="C197" s="119">
        <v>12504075</v>
      </c>
      <c r="D197" s="137" t="s">
        <v>634</v>
      </c>
      <c r="E197" s="130" t="s">
        <v>635</v>
      </c>
      <c r="F197" s="138">
        <v>11</v>
      </c>
      <c r="G197" s="138"/>
      <c r="H197" s="179"/>
      <c r="I197" s="139">
        <f t="shared" si="8"/>
        <v>0</v>
      </c>
      <c r="J197" s="124"/>
      <c r="K197" s="140">
        <f t="shared" si="9"/>
        <v>0</v>
      </c>
    </row>
    <row r="198" spans="1:11" ht="20.25">
      <c r="A198" s="118">
        <v>460467</v>
      </c>
      <c r="B198" s="136">
        <v>0</v>
      </c>
      <c r="C198" s="119">
        <v>21519163</v>
      </c>
      <c r="D198" s="137" t="s">
        <v>636</v>
      </c>
      <c r="E198" s="130" t="s">
        <v>637</v>
      </c>
      <c r="F198" s="138">
        <v>11</v>
      </c>
      <c r="G198" s="138"/>
      <c r="H198" s="179"/>
      <c r="I198" s="139">
        <f t="shared" si="8"/>
        <v>0</v>
      </c>
      <c r="J198" s="124"/>
      <c r="K198" s="140">
        <f t="shared" si="9"/>
        <v>0</v>
      </c>
    </row>
    <row r="199" spans="1:11" ht="20.25">
      <c r="A199" s="118">
        <v>474541</v>
      </c>
      <c r="B199" s="136">
        <v>0</v>
      </c>
      <c r="C199" s="119">
        <v>12504075</v>
      </c>
      <c r="D199" s="137" t="s">
        <v>638</v>
      </c>
      <c r="E199" s="130" t="s">
        <v>639</v>
      </c>
      <c r="F199" s="138">
        <v>11</v>
      </c>
      <c r="G199" s="138">
        <v>9</v>
      </c>
      <c r="H199" s="179">
        <v>8</v>
      </c>
      <c r="I199" s="139">
        <f t="shared" si="8"/>
        <v>17</v>
      </c>
      <c r="J199" s="124"/>
      <c r="K199" s="140">
        <f t="shared" si="9"/>
        <v>187</v>
      </c>
    </row>
    <row r="200" spans="1:11" ht="20.25">
      <c r="A200" s="118">
        <v>455050</v>
      </c>
      <c r="B200" s="136">
        <v>0</v>
      </c>
      <c r="C200" s="119">
        <v>12504420</v>
      </c>
      <c r="D200" s="137" t="s">
        <v>640</v>
      </c>
      <c r="E200" s="130" t="s">
        <v>541</v>
      </c>
      <c r="F200" s="138"/>
      <c r="G200" s="138"/>
      <c r="H200" s="179"/>
      <c r="I200" s="139">
        <f t="shared" si="8"/>
        <v>0</v>
      </c>
      <c r="J200" s="124"/>
      <c r="K200" s="140">
        <f t="shared" si="9"/>
        <v>0</v>
      </c>
    </row>
    <row r="201" spans="1:11" ht="20.25">
      <c r="A201" s="118">
        <v>222044</v>
      </c>
      <c r="B201" s="136">
        <v>4</v>
      </c>
      <c r="C201" s="119">
        <v>12504330</v>
      </c>
      <c r="D201" s="137" t="s">
        <v>640</v>
      </c>
      <c r="E201" s="130" t="s">
        <v>630</v>
      </c>
      <c r="F201" s="138">
        <v>35</v>
      </c>
      <c r="G201" s="138"/>
      <c r="H201" s="179"/>
      <c r="I201" s="139">
        <f t="shared" si="8"/>
        <v>0</v>
      </c>
      <c r="J201" s="124"/>
      <c r="K201" s="140">
        <f t="shared" si="9"/>
        <v>0</v>
      </c>
    </row>
    <row r="202" spans="1:11" ht="20.25">
      <c r="A202" s="118">
        <v>435676</v>
      </c>
      <c r="B202" s="136">
        <v>1</v>
      </c>
      <c r="C202" s="119"/>
      <c r="D202" s="137" t="s">
        <v>641</v>
      </c>
      <c r="E202" s="130" t="s">
        <v>642</v>
      </c>
      <c r="F202" s="138"/>
      <c r="G202" s="138"/>
      <c r="H202" s="179"/>
      <c r="I202" s="139"/>
      <c r="J202" s="124"/>
      <c r="K202" s="140">
        <f t="shared" si="9"/>
        <v>0</v>
      </c>
    </row>
    <row r="203" spans="1:11" ht="20.25">
      <c r="A203" s="118">
        <v>349149</v>
      </c>
      <c r="B203" s="136">
        <v>0</v>
      </c>
      <c r="C203" s="119">
        <v>12504035</v>
      </c>
      <c r="D203" s="137" t="s">
        <v>640</v>
      </c>
      <c r="E203" s="130" t="s">
        <v>554</v>
      </c>
      <c r="F203" s="138"/>
      <c r="G203" s="138"/>
      <c r="H203" s="179"/>
      <c r="I203" s="139"/>
      <c r="J203" s="124"/>
      <c r="K203" s="140">
        <f t="shared" si="9"/>
        <v>0</v>
      </c>
    </row>
    <row r="204" spans="1:11" ht="20.25">
      <c r="A204" s="118">
        <v>462872</v>
      </c>
      <c r="B204" s="136">
        <v>0</v>
      </c>
      <c r="C204" s="119">
        <v>12504075</v>
      </c>
      <c r="D204" s="137" t="s">
        <v>643</v>
      </c>
      <c r="E204" s="130" t="s">
        <v>436</v>
      </c>
      <c r="F204" s="138">
        <v>11</v>
      </c>
      <c r="G204" s="138"/>
      <c r="H204" s="179"/>
      <c r="I204" s="139">
        <f t="shared" si="8"/>
        <v>0</v>
      </c>
      <c r="J204" s="124"/>
      <c r="K204" s="140">
        <f t="shared" si="9"/>
        <v>0</v>
      </c>
    </row>
    <row r="205" spans="1:11" ht="20.25">
      <c r="A205" s="118">
        <v>349153</v>
      </c>
      <c r="B205" s="136">
        <v>0</v>
      </c>
      <c r="C205" s="119">
        <v>12504039</v>
      </c>
      <c r="D205" s="137" t="s">
        <v>644</v>
      </c>
      <c r="E205" s="130" t="s">
        <v>645</v>
      </c>
      <c r="F205" s="138"/>
      <c r="G205" s="138"/>
      <c r="H205" s="179"/>
      <c r="I205" s="139"/>
      <c r="J205" s="124"/>
      <c r="K205" s="140">
        <f t="shared" si="9"/>
        <v>0</v>
      </c>
    </row>
    <row r="206" spans="1:11" ht="20.25">
      <c r="A206" s="118">
        <v>458794</v>
      </c>
      <c r="B206" s="136">
        <v>0</v>
      </c>
      <c r="C206" s="119">
        <v>23119207</v>
      </c>
      <c r="D206" s="137" t="s">
        <v>646</v>
      </c>
      <c r="E206" s="130" t="s">
        <v>647</v>
      </c>
      <c r="F206" s="138">
        <v>11</v>
      </c>
      <c r="G206" s="138"/>
      <c r="H206" s="179"/>
      <c r="I206" s="139">
        <f>SUM(G206:H206)</f>
        <v>0</v>
      </c>
      <c r="J206" s="124"/>
      <c r="K206" s="140">
        <f>ROUNDUP(SUM(F206*I206+J206),2)</f>
        <v>0</v>
      </c>
    </row>
    <row r="207" spans="1:11" ht="20.25">
      <c r="A207" s="118">
        <v>151323</v>
      </c>
      <c r="B207" s="136">
        <v>2</v>
      </c>
      <c r="C207" s="119">
        <v>12504080</v>
      </c>
      <c r="D207" s="137" t="s">
        <v>648</v>
      </c>
      <c r="E207" s="130" t="s">
        <v>393</v>
      </c>
      <c r="F207" s="138">
        <v>85.87</v>
      </c>
      <c r="G207" s="138"/>
      <c r="H207" s="179"/>
      <c r="I207" s="139">
        <f t="shared" si="8"/>
        <v>0</v>
      </c>
      <c r="J207" s="124"/>
      <c r="K207" s="140">
        <f t="shared" si="9"/>
        <v>0</v>
      </c>
    </row>
    <row r="208" spans="1:11" ht="20.25">
      <c r="A208" s="118">
        <v>151323</v>
      </c>
      <c r="B208" s="136">
        <v>4</v>
      </c>
      <c r="C208" s="119"/>
      <c r="D208" s="137" t="s">
        <v>648</v>
      </c>
      <c r="E208" s="130" t="s">
        <v>393</v>
      </c>
      <c r="F208" s="138">
        <v>85.87</v>
      </c>
      <c r="G208" s="138"/>
      <c r="H208" s="179"/>
      <c r="I208" s="139">
        <f t="shared" ref="I208:I209" si="12">SUM(G208:H208)</f>
        <v>0</v>
      </c>
      <c r="J208" s="124">
        <v>70</v>
      </c>
      <c r="K208" s="140">
        <f t="shared" si="9"/>
        <v>70</v>
      </c>
    </row>
    <row r="209" spans="1:11" ht="20.25">
      <c r="A209" s="118"/>
      <c r="B209" s="136"/>
      <c r="C209" s="119"/>
      <c r="D209" s="137" t="s">
        <v>649</v>
      </c>
      <c r="E209" s="130" t="s">
        <v>650</v>
      </c>
      <c r="F209" s="138">
        <v>26.33</v>
      </c>
      <c r="G209" s="138"/>
      <c r="H209" s="179"/>
      <c r="I209" s="139">
        <f t="shared" si="12"/>
        <v>0</v>
      </c>
      <c r="J209" s="124"/>
      <c r="K209" s="140">
        <f t="shared" si="9"/>
        <v>0</v>
      </c>
    </row>
    <row r="210" spans="1:11" ht="20.25">
      <c r="A210" s="118">
        <v>406473</v>
      </c>
      <c r="B210" s="136">
        <v>1</v>
      </c>
      <c r="C210" s="119"/>
      <c r="D210" s="137" t="s">
        <v>651</v>
      </c>
      <c r="E210" s="130" t="s">
        <v>652</v>
      </c>
      <c r="F210" s="138"/>
      <c r="G210" s="138"/>
      <c r="H210" s="179"/>
      <c r="I210" s="139"/>
      <c r="J210" s="124"/>
      <c r="K210" s="140">
        <f t="shared" si="9"/>
        <v>0</v>
      </c>
    </row>
    <row r="211" spans="1:11" ht="20.25">
      <c r="A211" s="118">
        <v>458512</v>
      </c>
      <c r="B211" s="136">
        <v>0</v>
      </c>
      <c r="C211" s="119">
        <v>12504225</v>
      </c>
      <c r="D211" s="137" t="s">
        <v>653</v>
      </c>
      <c r="E211" s="130" t="s">
        <v>654</v>
      </c>
      <c r="F211" s="138"/>
      <c r="G211" s="138"/>
      <c r="H211" s="179"/>
      <c r="I211" s="139"/>
      <c r="J211" s="124"/>
      <c r="K211" s="140">
        <f t="shared" si="9"/>
        <v>0</v>
      </c>
    </row>
    <row r="212" spans="1:11" ht="20.25">
      <c r="A212" s="118">
        <v>213244</v>
      </c>
      <c r="B212" s="136">
        <v>3</v>
      </c>
      <c r="C212" s="119">
        <v>12504075</v>
      </c>
      <c r="D212" s="137" t="s">
        <v>655</v>
      </c>
      <c r="E212" s="130" t="s">
        <v>488</v>
      </c>
      <c r="F212" s="138">
        <v>85.87</v>
      </c>
      <c r="G212" s="138"/>
      <c r="H212" s="179"/>
      <c r="I212" s="139">
        <f t="shared" si="8"/>
        <v>0</v>
      </c>
      <c r="J212" s="124"/>
      <c r="K212" s="140">
        <f t="shared" si="9"/>
        <v>0</v>
      </c>
    </row>
    <row r="213" spans="1:11" ht="20.25">
      <c r="A213" s="118">
        <v>215934</v>
      </c>
      <c r="B213" s="136">
        <v>1</v>
      </c>
      <c r="C213" s="119"/>
      <c r="D213" s="137" t="s">
        <v>656</v>
      </c>
      <c r="E213" s="130" t="s">
        <v>356</v>
      </c>
      <c r="F213" s="138"/>
      <c r="G213" s="138"/>
      <c r="H213" s="179"/>
      <c r="I213" s="139"/>
      <c r="J213" s="124"/>
      <c r="K213" s="140">
        <f t="shared" si="9"/>
        <v>0</v>
      </c>
    </row>
    <row r="214" spans="1:11" ht="20.25">
      <c r="A214" s="118">
        <v>306921</v>
      </c>
      <c r="B214" s="136">
        <v>3</v>
      </c>
      <c r="C214" s="119"/>
      <c r="D214" s="137" t="s">
        <v>657</v>
      </c>
      <c r="E214" s="130" t="s">
        <v>658</v>
      </c>
      <c r="F214" s="138"/>
      <c r="G214" s="138"/>
      <c r="H214" s="179"/>
      <c r="I214" s="139"/>
      <c r="J214" s="124"/>
      <c r="K214" s="140">
        <f t="shared" si="9"/>
        <v>0</v>
      </c>
    </row>
    <row r="215" spans="1:11" ht="20.25">
      <c r="A215" s="118">
        <v>412957</v>
      </c>
      <c r="B215" s="136">
        <v>0</v>
      </c>
      <c r="C215" s="119">
        <v>12504075</v>
      </c>
      <c r="D215" s="137" t="s">
        <v>659</v>
      </c>
      <c r="E215" s="130" t="s">
        <v>375</v>
      </c>
      <c r="F215" s="138">
        <v>11</v>
      </c>
      <c r="G215" s="138">
        <v>18</v>
      </c>
      <c r="H215" s="179">
        <v>18</v>
      </c>
      <c r="I215" s="139">
        <f t="shared" si="8"/>
        <v>36</v>
      </c>
      <c r="J215" s="124"/>
      <c r="K215" s="140">
        <f t="shared" si="9"/>
        <v>396</v>
      </c>
    </row>
    <row r="216" spans="1:11" ht="20.25">
      <c r="A216" s="118">
        <v>470104</v>
      </c>
      <c r="B216" s="136">
        <v>0</v>
      </c>
      <c r="C216" s="119">
        <v>12504075</v>
      </c>
      <c r="D216" s="137" t="s">
        <v>660</v>
      </c>
      <c r="E216" s="130" t="s">
        <v>661</v>
      </c>
      <c r="F216" s="138">
        <v>11</v>
      </c>
      <c r="G216" s="138"/>
      <c r="H216" s="179"/>
      <c r="I216" s="139">
        <f t="shared" si="8"/>
        <v>0</v>
      </c>
      <c r="J216" s="124"/>
      <c r="K216" s="140">
        <f t="shared" si="9"/>
        <v>0</v>
      </c>
    </row>
    <row r="217" spans="1:11" ht="20.25">
      <c r="A217" s="118">
        <v>208774</v>
      </c>
      <c r="B217" s="136">
        <v>1</v>
      </c>
      <c r="C217" s="119">
        <v>12504340</v>
      </c>
      <c r="D217" s="137" t="s">
        <v>662</v>
      </c>
      <c r="E217" s="130" t="s">
        <v>526</v>
      </c>
      <c r="F217" s="138">
        <v>49.33</v>
      </c>
      <c r="G217" s="138"/>
      <c r="H217" s="179"/>
      <c r="I217" s="139">
        <f t="shared" si="8"/>
        <v>0</v>
      </c>
      <c r="J217" s="124">
        <v>237.5</v>
      </c>
      <c r="K217" s="140">
        <f t="shared" si="9"/>
        <v>237.5</v>
      </c>
    </row>
    <row r="218" spans="1:11" ht="20.25">
      <c r="A218" s="118">
        <v>265853</v>
      </c>
      <c r="B218" s="136">
        <v>1</v>
      </c>
      <c r="C218" s="119"/>
      <c r="D218" s="137" t="s">
        <v>663</v>
      </c>
      <c r="E218" s="130" t="s">
        <v>664</v>
      </c>
      <c r="F218" s="138"/>
      <c r="G218" s="138"/>
      <c r="H218" s="179"/>
      <c r="I218" s="139"/>
      <c r="J218" s="124"/>
      <c r="K218" s="140">
        <f t="shared" si="9"/>
        <v>0</v>
      </c>
    </row>
    <row r="219" spans="1:11" ht="20.25">
      <c r="A219" s="118">
        <v>456036</v>
      </c>
      <c r="B219" s="136">
        <v>0</v>
      </c>
      <c r="C219" s="119">
        <v>21029116</v>
      </c>
      <c r="D219" s="137" t="s">
        <v>665</v>
      </c>
      <c r="E219" s="130" t="s">
        <v>666</v>
      </c>
      <c r="F219" s="138">
        <v>20</v>
      </c>
      <c r="G219" s="138"/>
      <c r="H219" s="179"/>
      <c r="I219" s="139">
        <f t="shared" si="8"/>
        <v>0</v>
      </c>
      <c r="J219" s="124"/>
      <c r="K219" s="140">
        <f t="shared" si="9"/>
        <v>0</v>
      </c>
    </row>
    <row r="220" spans="1:11" ht="20.25">
      <c r="A220" s="118">
        <v>428063</v>
      </c>
      <c r="B220" s="136">
        <v>0</v>
      </c>
      <c r="C220" s="119">
        <v>12504420</v>
      </c>
      <c r="D220" s="137" t="s">
        <v>667</v>
      </c>
      <c r="E220" s="130" t="s">
        <v>668</v>
      </c>
      <c r="F220" s="138"/>
      <c r="G220" s="138"/>
      <c r="H220" s="179"/>
      <c r="I220" s="139">
        <f t="shared" si="8"/>
        <v>0</v>
      </c>
      <c r="J220" s="124"/>
      <c r="K220" s="140">
        <f t="shared" si="9"/>
        <v>0</v>
      </c>
    </row>
    <row r="221" spans="1:11" ht="20.25">
      <c r="A221" s="118">
        <v>349175</v>
      </c>
      <c r="B221" s="136">
        <v>0</v>
      </c>
      <c r="C221" s="119"/>
      <c r="D221" s="137" t="s">
        <v>669</v>
      </c>
      <c r="E221" s="130" t="s">
        <v>670</v>
      </c>
      <c r="F221" s="138"/>
      <c r="G221" s="138"/>
      <c r="H221" s="179"/>
      <c r="I221" s="139"/>
      <c r="J221" s="124"/>
      <c r="K221" s="140">
        <f t="shared" si="9"/>
        <v>0</v>
      </c>
    </row>
    <row r="222" spans="1:11" ht="20.25">
      <c r="A222" s="118">
        <v>349180</v>
      </c>
      <c r="B222" s="136">
        <v>3</v>
      </c>
      <c r="C222" s="119">
        <v>12504385</v>
      </c>
      <c r="D222" s="137" t="s">
        <v>671</v>
      </c>
      <c r="E222" s="130" t="s">
        <v>672</v>
      </c>
      <c r="F222" s="138">
        <v>35</v>
      </c>
      <c r="G222" s="138"/>
      <c r="H222" s="179"/>
      <c r="I222" s="139">
        <f t="shared" si="8"/>
        <v>0</v>
      </c>
      <c r="J222" s="124"/>
      <c r="K222" s="140">
        <f t="shared" si="9"/>
        <v>0</v>
      </c>
    </row>
    <row r="223" spans="1:11" ht="20.25">
      <c r="A223" s="118"/>
      <c r="B223" s="136"/>
      <c r="C223" s="119"/>
      <c r="D223" s="137" t="s">
        <v>673</v>
      </c>
      <c r="E223" s="130" t="s">
        <v>674</v>
      </c>
      <c r="F223" s="138"/>
      <c r="G223" s="138"/>
      <c r="H223" s="179"/>
      <c r="I223" s="139">
        <f t="shared" si="8"/>
        <v>0</v>
      </c>
      <c r="J223" s="124"/>
      <c r="K223" s="140">
        <f t="shared" si="9"/>
        <v>0</v>
      </c>
    </row>
    <row r="224" spans="1:11" ht="20.25">
      <c r="A224" s="118">
        <v>472943</v>
      </c>
      <c r="B224" s="136">
        <v>0</v>
      </c>
      <c r="C224" s="119">
        <v>12504075</v>
      </c>
      <c r="D224" s="137" t="s">
        <v>675</v>
      </c>
      <c r="E224" s="130" t="s">
        <v>676</v>
      </c>
      <c r="F224" s="138">
        <v>11</v>
      </c>
      <c r="G224" s="138">
        <v>8.5</v>
      </c>
      <c r="H224" s="179">
        <v>8.5</v>
      </c>
      <c r="I224" s="139">
        <f t="shared" si="8"/>
        <v>17</v>
      </c>
      <c r="J224" s="124"/>
      <c r="K224" s="140">
        <f t="shared" si="9"/>
        <v>187</v>
      </c>
    </row>
    <row r="225" spans="1:11" ht="20.25">
      <c r="A225" s="118">
        <v>408374</v>
      </c>
      <c r="B225" s="136">
        <v>0</v>
      </c>
      <c r="C225" s="119">
        <v>12504035</v>
      </c>
      <c r="D225" s="137" t="s">
        <v>677</v>
      </c>
      <c r="E225" s="130" t="s">
        <v>552</v>
      </c>
      <c r="F225" s="138">
        <v>11</v>
      </c>
      <c r="G225" s="138"/>
      <c r="H225" s="179"/>
      <c r="I225" s="139">
        <f t="shared" si="8"/>
        <v>0</v>
      </c>
      <c r="J225" s="124"/>
      <c r="K225" s="140">
        <f t="shared" si="9"/>
        <v>0</v>
      </c>
    </row>
    <row r="226" spans="1:11" ht="20.25">
      <c r="A226" s="118">
        <v>470107</v>
      </c>
      <c r="B226" s="136">
        <v>0</v>
      </c>
      <c r="C226" s="119">
        <v>12504075</v>
      </c>
      <c r="D226" s="137" t="s">
        <v>678</v>
      </c>
      <c r="E226" s="130" t="s">
        <v>679</v>
      </c>
      <c r="F226" s="138">
        <v>11</v>
      </c>
      <c r="G226" s="138"/>
      <c r="H226" s="179"/>
      <c r="I226" s="139">
        <f t="shared" si="8"/>
        <v>0</v>
      </c>
      <c r="J226" s="124"/>
      <c r="K226" s="140">
        <f t="shared" si="9"/>
        <v>0</v>
      </c>
    </row>
    <row r="227" spans="1:11" ht="20.25">
      <c r="A227" s="118">
        <v>453304</v>
      </c>
      <c r="B227" s="136">
        <v>0</v>
      </c>
      <c r="C227" s="119">
        <v>12504075</v>
      </c>
      <c r="D227" s="137" t="s">
        <v>680</v>
      </c>
      <c r="E227" s="130" t="s">
        <v>599</v>
      </c>
      <c r="F227" s="138">
        <v>11</v>
      </c>
      <c r="G227" s="138"/>
      <c r="H227" s="179">
        <v>3</v>
      </c>
      <c r="I227" s="139">
        <f t="shared" si="8"/>
        <v>3</v>
      </c>
      <c r="J227" s="124"/>
      <c r="K227" s="140">
        <f t="shared" si="9"/>
        <v>33</v>
      </c>
    </row>
    <row r="228" spans="1:11" ht="20.25">
      <c r="A228" s="118">
        <v>464312</v>
      </c>
      <c r="B228" s="136">
        <v>0</v>
      </c>
      <c r="C228" s="119">
        <v>25239723</v>
      </c>
      <c r="D228" s="137" t="s">
        <v>681</v>
      </c>
      <c r="E228" s="130" t="s">
        <v>515</v>
      </c>
      <c r="F228" s="138">
        <v>15.5</v>
      </c>
      <c r="G228" s="138"/>
      <c r="H228" s="179"/>
      <c r="I228" s="139">
        <f t="shared" si="8"/>
        <v>0</v>
      </c>
      <c r="J228" s="124"/>
      <c r="K228" s="140">
        <f t="shared" si="9"/>
        <v>0</v>
      </c>
    </row>
    <row r="229" spans="1:11" ht="20.25">
      <c r="A229" s="118">
        <v>349200</v>
      </c>
      <c r="B229" s="136">
        <v>0</v>
      </c>
      <c r="C229" s="119"/>
      <c r="D229" s="137" t="s">
        <v>682</v>
      </c>
      <c r="E229" s="130" t="s">
        <v>561</v>
      </c>
      <c r="F229" s="138"/>
      <c r="G229" s="138"/>
      <c r="H229" s="179"/>
      <c r="I229" s="139"/>
      <c r="J229" s="124"/>
      <c r="K229" s="140">
        <f t="shared" si="9"/>
        <v>0</v>
      </c>
    </row>
    <row r="230" spans="1:11" ht="20.25">
      <c r="A230" s="118">
        <v>415499</v>
      </c>
      <c r="B230" s="136">
        <v>1</v>
      </c>
      <c r="C230" s="119"/>
      <c r="D230" s="137" t="s">
        <v>683</v>
      </c>
      <c r="E230" s="130" t="s">
        <v>684</v>
      </c>
      <c r="F230" s="138"/>
      <c r="G230" s="138"/>
      <c r="H230" s="179"/>
      <c r="I230" s="139"/>
      <c r="J230" s="124"/>
      <c r="K230" s="140">
        <f t="shared" si="9"/>
        <v>0</v>
      </c>
    </row>
    <row r="231" spans="1:11" ht="20.25">
      <c r="A231" s="118">
        <v>452584</v>
      </c>
      <c r="B231" s="136">
        <v>0</v>
      </c>
      <c r="C231" s="119">
        <v>12504420</v>
      </c>
      <c r="D231" s="137" t="s">
        <v>685</v>
      </c>
      <c r="E231" s="130" t="s">
        <v>686</v>
      </c>
      <c r="F231" s="138"/>
      <c r="G231" s="138"/>
      <c r="H231" s="179"/>
      <c r="I231" s="139">
        <f t="shared" si="8"/>
        <v>0</v>
      </c>
      <c r="J231" s="124"/>
      <c r="K231" s="140">
        <f t="shared" si="9"/>
        <v>0</v>
      </c>
    </row>
    <row r="232" spans="1:11" ht="20.25">
      <c r="A232" s="118">
        <v>349206</v>
      </c>
      <c r="B232" s="136">
        <v>2</v>
      </c>
      <c r="C232" s="119">
        <v>12504350</v>
      </c>
      <c r="D232" s="137" t="s">
        <v>687</v>
      </c>
      <c r="E232" s="130" t="s">
        <v>688</v>
      </c>
      <c r="F232" s="138">
        <v>35</v>
      </c>
      <c r="G232" s="138"/>
      <c r="H232" s="179"/>
      <c r="I232" s="139">
        <f t="shared" si="8"/>
        <v>0</v>
      </c>
      <c r="J232" s="124"/>
      <c r="K232" s="140">
        <f t="shared" si="9"/>
        <v>0</v>
      </c>
    </row>
    <row r="233" spans="1:11" ht="20.25">
      <c r="A233" s="118">
        <v>459373</v>
      </c>
      <c r="B233" s="136">
        <v>0</v>
      </c>
      <c r="C233" s="119">
        <v>12504075</v>
      </c>
      <c r="D233" s="137" t="s">
        <v>689</v>
      </c>
      <c r="E233" s="130" t="s">
        <v>658</v>
      </c>
      <c r="F233" s="138">
        <v>11</v>
      </c>
      <c r="G233" s="138">
        <v>9</v>
      </c>
      <c r="H233" s="179">
        <v>9</v>
      </c>
      <c r="I233" s="139">
        <f t="shared" si="8"/>
        <v>18</v>
      </c>
      <c r="J233" s="124"/>
      <c r="K233" s="140">
        <f t="shared" si="9"/>
        <v>198</v>
      </c>
    </row>
    <row r="234" spans="1:11" ht="20.25">
      <c r="A234" s="118"/>
      <c r="B234" s="136"/>
      <c r="C234" s="119"/>
      <c r="D234" s="137" t="s">
        <v>690</v>
      </c>
      <c r="E234" s="130" t="s">
        <v>691</v>
      </c>
      <c r="F234" s="138"/>
      <c r="G234" s="138"/>
      <c r="H234" s="179"/>
      <c r="I234" s="139"/>
      <c r="J234" s="124"/>
      <c r="K234" s="140">
        <f t="shared" si="9"/>
        <v>0</v>
      </c>
    </row>
    <row r="235" spans="1:11" ht="20.25">
      <c r="A235" s="118">
        <v>470183</v>
      </c>
      <c r="B235" s="136">
        <v>0</v>
      </c>
      <c r="C235" s="119">
        <v>12504035</v>
      </c>
      <c r="D235" s="137" t="s">
        <v>692</v>
      </c>
      <c r="E235" s="130" t="s">
        <v>462</v>
      </c>
      <c r="F235" s="138">
        <v>11</v>
      </c>
      <c r="G235" s="138"/>
      <c r="H235" s="179"/>
      <c r="I235" s="139">
        <f t="shared" si="8"/>
        <v>0</v>
      </c>
      <c r="J235" s="124"/>
      <c r="K235" s="140">
        <f t="shared" si="9"/>
        <v>0</v>
      </c>
    </row>
    <row r="236" spans="1:11" ht="20.25">
      <c r="A236" s="118">
        <v>211275</v>
      </c>
      <c r="B236" s="136">
        <v>2</v>
      </c>
      <c r="C236" s="119">
        <v>23129212</v>
      </c>
      <c r="D236" s="137" t="s">
        <v>693</v>
      </c>
      <c r="E236" s="130" t="s">
        <v>623</v>
      </c>
      <c r="F236" s="138">
        <v>64.010000000000005</v>
      </c>
      <c r="G236" s="138"/>
      <c r="H236" s="179"/>
      <c r="I236" s="139">
        <f t="shared" si="8"/>
        <v>0</v>
      </c>
      <c r="J236" s="124"/>
      <c r="K236" s="140">
        <f t="shared" si="9"/>
        <v>0</v>
      </c>
    </row>
    <row r="237" spans="1:11" ht="20.25">
      <c r="A237" s="118">
        <v>462870</v>
      </c>
      <c r="B237" s="136">
        <v>0</v>
      </c>
      <c r="C237" s="119">
        <v>21519164</v>
      </c>
      <c r="D237" s="137" t="s">
        <v>694</v>
      </c>
      <c r="E237" s="130" t="s">
        <v>695</v>
      </c>
      <c r="F237" s="138">
        <v>11</v>
      </c>
      <c r="G237" s="138"/>
      <c r="H237" s="179"/>
      <c r="I237" s="139">
        <f t="shared" si="8"/>
        <v>0</v>
      </c>
      <c r="J237" s="124"/>
      <c r="K237" s="140">
        <f t="shared" si="9"/>
        <v>0</v>
      </c>
    </row>
    <row r="238" spans="1:11" ht="20.25">
      <c r="A238" s="118"/>
      <c r="B238" s="136"/>
      <c r="C238" s="119"/>
      <c r="D238" s="137" t="s">
        <v>696</v>
      </c>
      <c r="E238" s="130" t="s">
        <v>697</v>
      </c>
      <c r="F238" s="138">
        <v>26.33</v>
      </c>
      <c r="G238" s="138"/>
      <c r="H238" s="179"/>
      <c r="I238" s="139">
        <f t="shared" si="8"/>
        <v>0</v>
      </c>
      <c r="J238" s="124"/>
      <c r="K238" s="140">
        <f t="shared" si="9"/>
        <v>0</v>
      </c>
    </row>
    <row r="239" spans="1:11" ht="20.25">
      <c r="A239" s="118">
        <v>419209</v>
      </c>
      <c r="B239" s="136">
        <v>0</v>
      </c>
      <c r="C239" s="119">
        <v>12504265</v>
      </c>
      <c r="D239" s="137" t="s">
        <v>698</v>
      </c>
      <c r="E239" s="130" t="s">
        <v>699</v>
      </c>
      <c r="F239" s="138"/>
      <c r="G239" s="138"/>
      <c r="H239" s="179"/>
      <c r="I239" s="139"/>
      <c r="J239" s="124"/>
      <c r="K239" s="140">
        <f t="shared" si="9"/>
        <v>0</v>
      </c>
    </row>
    <row r="240" spans="1:11" ht="20.25">
      <c r="A240" s="118">
        <v>375950</v>
      </c>
      <c r="B240" s="136">
        <v>0</v>
      </c>
      <c r="C240" s="119">
        <v>12503500</v>
      </c>
      <c r="D240" s="137" t="s">
        <v>700</v>
      </c>
      <c r="E240" s="130" t="s">
        <v>425</v>
      </c>
      <c r="F240" s="138"/>
      <c r="G240" s="138"/>
      <c r="H240" s="179"/>
      <c r="I240" s="139"/>
      <c r="J240" s="124"/>
      <c r="K240" s="140">
        <f t="shared" si="9"/>
        <v>0</v>
      </c>
    </row>
    <row r="241" spans="1:11" ht="20.25">
      <c r="A241" s="118">
        <v>415205</v>
      </c>
      <c r="B241" s="119">
        <v>0</v>
      </c>
      <c r="C241" s="119">
        <v>12504335</v>
      </c>
      <c r="D241" s="118" t="s">
        <v>701</v>
      </c>
      <c r="E241" s="118" t="s">
        <v>702</v>
      </c>
      <c r="F241" s="123"/>
      <c r="G241" s="123"/>
      <c r="H241" s="179"/>
      <c r="I241" s="139">
        <f t="shared" si="8"/>
        <v>0</v>
      </c>
      <c r="J241" s="124"/>
      <c r="K241" s="140">
        <f t="shared" si="9"/>
        <v>0</v>
      </c>
    </row>
    <row r="242" spans="1:11" ht="20.25">
      <c r="A242" s="118">
        <v>206926</v>
      </c>
      <c r="B242" s="136">
        <v>3</v>
      </c>
      <c r="C242" s="119">
        <v>12004360</v>
      </c>
      <c r="D242" s="137" t="s">
        <v>703</v>
      </c>
      <c r="E242" s="130" t="s">
        <v>704</v>
      </c>
      <c r="F242" s="138">
        <v>49.33</v>
      </c>
      <c r="G242" s="138">
        <v>5.5</v>
      </c>
      <c r="H242" s="179"/>
      <c r="I242" s="139">
        <f t="shared" si="8"/>
        <v>5.5</v>
      </c>
      <c r="J242" s="124"/>
      <c r="K242" s="140">
        <f t="shared" si="9"/>
        <v>271.32</v>
      </c>
    </row>
    <row r="243" spans="1:11" ht="20.25">
      <c r="A243" s="118">
        <v>368101</v>
      </c>
      <c r="B243" s="136">
        <v>0</v>
      </c>
      <c r="C243" s="119"/>
      <c r="D243" s="137" t="s">
        <v>705</v>
      </c>
      <c r="E243" s="130" t="s">
        <v>706</v>
      </c>
      <c r="F243" s="138"/>
      <c r="G243" s="138"/>
      <c r="H243" s="179"/>
      <c r="I243" s="139">
        <f t="shared" ref="I243:I294" si="13">SUM(G243:H243)</f>
        <v>0</v>
      </c>
      <c r="J243" s="124"/>
      <c r="K243" s="140">
        <f t="shared" si="9"/>
        <v>0</v>
      </c>
    </row>
    <row r="244" spans="1:11" ht="20.25">
      <c r="A244" s="118">
        <v>473629</v>
      </c>
      <c r="B244" s="136">
        <v>0</v>
      </c>
      <c r="C244" s="119">
        <v>12504075</v>
      </c>
      <c r="D244" s="137" t="s">
        <v>707</v>
      </c>
      <c r="E244" s="130" t="s">
        <v>708</v>
      </c>
      <c r="F244" s="138">
        <v>11</v>
      </c>
      <c r="G244" s="138">
        <v>3.25</v>
      </c>
      <c r="H244" s="179">
        <v>3.5</v>
      </c>
      <c r="I244" s="139">
        <f t="shared" si="13"/>
        <v>6.75</v>
      </c>
      <c r="J244" s="124"/>
      <c r="K244" s="140">
        <f t="shared" si="9"/>
        <v>74.25</v>
      </c>
    </row>
    <row r="245" spans="1:11" ht="20.25">
      <c r="A245" s="118"/>
      <c r="B245" s="136"/>
      <c r="C245" s="119"/>
      <c r="D245" s="137" t="s">
        <v>709</v>
      </c>
      <c r="E245" s="130" t="s">
        <v>710</v>
      </c>
      <c r="F245" s="138"/>
      <c r="G245" s="138"/>
      <c r="H245" s="179"/>
      <c r="I245" s="139"/>
      <c r="J245" s="124"/>
      <c r="K245" s="140">
        <f t="shared" si="9"/>
        <v>0</v>
      </c>
    </row>
    <row r="246" spans="1:11" ht="20.25">
      <c r="A246" s="118">
        <v>435474</v>
      </c>
      <c r="B246" s="136">
        <v>0</v>
      </c>
      <c r="C246" s="119"/>
      <c r="D246" s="137" t="s">
        <v>711</v>
      </c>
      <c r="E246" s="130" t="s">
        <v>712</v>
      </c>
      <c r="F246" s="138"/>
      <c r="G246" s="138"/>
      <c r="H246" s="179"/>
      <c r="I246" s="139"/>
      <c r="J246" s="124"/>
      <c r="K246" s="140">
        <f t="shared" si="9"/>
        <v>0</v>
      </c>
    </row>
    <row r="247" spans="1:11" ht="20.25">
      <c r="A247" s="118">
        <v>282385</v>
      </c>
      <c r="B247" s="136">
        <v>1</v>
      </c>
      <c r="C247" s="119"/>
      <c r="D247" s="137" t="s">
        <v>713</v>
      </c>
      <c r="E247" s="130" t="s">
        <v>714</v>
      </c>
      <c r="F247" s="138"/>
      <c r="G247" s="138"/>
      <c r="H247" s="179"/>
      <c r="I247" s="139"/>
      <c r="J247" s="124"/>
      <c r="K247" s="140">
        <f t="shared" si="9"/>
        <v>0</v>
      </c>
    </row>
    <row r="248" spans="1:11" ht="20.25">
      <c r="A248" s="118">
        <v>435675</v>
      </c>
      <c r="B248" s="136">
        <v>1</v>
      </c>
      <c r="C248" s="119">
        <v>12504330</v>
      </c>
      <c r="D248" s="137" t="s">
        <v>715</v>
      </c>
      <c r="E248" s="130" t="s">
        <v>716</v>
      </c>
      <c r="F248" s="138"/>
      <c r="G248" s="138"/>
      <c r="H248" s="179"/>
      <c r="I248" s="139"/>
      <c r="J248" s="124"/>
      <c r="K248" s="140">
        <f t="shared" si="9"/>
        <v>0</v>
      </c>
    </row>
    <row r="249" spans="1:11" ht="20.25">
      <c r="A249" s="118">
        <v>263332</v>
      </c>
      <c r="B249" s="136">
        <v>2</v>
      </c>
      <c r="C249" s="119"/>
      <c r="D249" s="137" t="s">
        <v>717</v>
      </c>
      <c r="E249" s="130" t="s">
        <v>356</v>
      </c>
      <c r="F249" s="138">
        <v>35</v>
      </c>
      <c r="G249" s="138"/>
      <c r="H249" s="179"/>
      <c r="I249" s="139">
        <f t="shared" ref="I249" si="14">SUM(G249:H249)</f>
        <v>0</v>
      </c>
      <c r="J249" s="124">
        <v>70</v>
      </c>
      <c r="K249" s="140">
        <f t="shared" si="9"/>
        <v>70</v>
      </c>
    </row>
    <row r="250" spans="1:11" ht="20.25">
      <c r="A250" s="118">
        <v>461028</v>
      </c>
      <c r="B250" s="136">
        <v>0</v>
      </c>
      <c r="C250" s="119">
        <v>12504075</v>
      </c>
      <c r="D250" s="137" t="s">
        <v>718</v>
      </c>
      <c r="E250" s="130" t="s">
        <v>719</v>
      </c>
      <c r="F250" s="138">
        <v>11</v>
      </c>
      <c r="G250" s="138"/>
      <c r="H250" s="179"/>
      <c r="I250" s="139">
        <f t="shared" si="13"/>
        <v>0</v>
      </c>
      <c r="J250" s="124"/>
      <c r="K250" s="140">
        <f t="shared" si="9"/>
        <v>0</v>
      </c>
    </row>
    <row r="251" spans="1:11" ht="20.25">
      <c r="A251" s="118">
        <v>212626</v>
      </c>
      <c r="B251" s="136">
        <v>2</v>
      </c>
      <c r="C251" s="119"/>
      <c r="D251" s="137" t="s">
        <v>720</v>
      </c>
      <c r="E251" s="130" t="s">
        <v>721</v>
      </c>
      <c r="F251" s="138"/>
      <c r="G251" s="138"/>
      <c r="H251" s="179"/>
      <c r="I251" s="139"/>
      <c r="J251" s="124"/>
      <c r="K251" s="140">
        <f t="shared" si="9"/>
        <v>0</v>
      </c>
    </row>
    <row r="252" spans="1:11" ht="20.25">
      <c r="A252" s="118">
        <v>465462</v>
      </c>
      <c r="B252" s="136">
        <v>0</v>
      </c>
      <c r="C252" s="119">
        <v>12504075</v>
      </c>
      <c r="D252" s="137" t="s">
        <v>722</v>
      </c>
      <c r="E252" s="130" t="s">
        <v>723</v>
      </c>
      <c r="F252" s="138">
        <v>11</v>
      </c>
      <c r="G252" s="138"/>
      <c r="H252" s="179">
        <v>8.5</v>
      </c>
      <c r="I252" s="139">
        <f t="shared" si="13"/>
        <v>8.5</v>
      </c>
      <c r="J252" s="124"/>
      <c r="K252" s="140">
        <f t="shared" si="9"/>
        <v>93.5</v>
      </c>
    </row>
    <row r="253" spans="1:11" ht="20.25">
      <c r="A253" s="118">
        <v>349236</v>
      </c>
      <c r="B253" s="136">
        <v>0</v>
      </c>
      <c r="C253" s="119">
        <v>12504335</v>
      </c>
      <c r="D253" s="137" t="s">
        <v>724</v>
      </c>
      <c r="E253" s="130" t="s">
        <v>407</v>
      </c>
      <c r="F253" s="138"/>
      <c r="G253" s="138"/>
      <c r="H253" s="179"/>
      <c r="I253" s="139"/>
      <c r="J253" s="124"/>
      <c r="K253" s="140">
        <f t="shared" si="9"/>
        <v>0</v>
      </c>
    </row>
    <row r="254" spans="1:11" ht="20.25">
      <c r="A254" s="118">
        <v>465465</v>
      </c>
      <c r="B254" s="136">
        <v>0</v>
      </c>
      <c r="C254" s="119">
        <v>12504075</v>
      </c>
      <c r="D254" s="137" t="s">
        <v>725</v>
      </c>
      <c r="E254" s="130" t="s">
        <v>726</v>
      </c>
      <c r="F254" s="138">
        <v>11</v>
      </c>
      <c r="G254" s="138">
        <v>23.5</v>
      </c>
      <c r="H254" s="179">
        <v>12</v>
      </c>
      <c r="I254" s="139">
        <f t="shared" ref="I254" si="15">SUM(G254:H254)</f>
        <v>35.5</v>
      </c>
      <c r="J254" s="124"/>
      <c r="K254" s="140">
        <f t="shared" si="9"/>
        <v>390.5</v>
      </c>
    </row>
    <row r="255" spans="1:11" ht="20.25">
      <c r="A255" s="118">
        <v>395155</v>
      </c>
      <c r="B255" s="136">
        <v>2</v>
      </c>
      <c r="C255" s="119">
        <v>23129212</v>
      </c>
      <c r="D255" s="137" t="s">
        <v>727</v>
      </c>
      <c r="E255" s="130" t="s">
        <v>728</v>
      </c>
      <c r="F255" s="138">
        <v>51.84</v>
      </c>
      <c r="G255" s="138"/>
      <c r="H255" s="179"/>
      <c r="I255" s="139">
        <f t="shared" si="13"/>
        <v>0</v>
      </c>
      <c r="J255" s="124"/>
      <c r="K255" s="140">
        <f t="shared" si="9"/>
        <v>0</v>
      </c>
    </row>
    <row r="256" spans="1:11" ht="20.25">
      <c r="A256" s="118">
        <v>349238</v>
      </c>
      <c r="B256" s="136">
        <v>0</v>
      </c>
      <c r="C256" s="119">
        <v>12504265</v>
      </c>
      <c r="D256" s="137" t="s">
        <v>729</v>
      </c>
      <c r="E256" s="130" t="s">
        <v>730</v>
      </c>
      <c r="F256" s="138"/>
      <c r="G256" s="138"/>
      <c r="H256" s="179"/>
      <c r="I256" s="139">
        <f t="shared" si="13"/>
        <v>0</v>
      </c>
      <c r="J256" s="124">
        <v>140</v>
      </c>
      <c r="K256" s="140">
        <f t="shared" si="9"/>
        <v>140</v>
      </c>
    </row>
    <row r="257" spans="1:11" ht="20.25">
      <c r="A257" s="118">
        <v>466138</v>
      </c>
      <c r="B257" s="136">
        <v>0</v>
      </c>
      <c r="C257" s="119">
        <v>23139232</v>
      </c>
      <c r="D257" s="137" t="s">
        <v>731</v>
      </c>
      <c r="E257" s="130" t="s">
        <v>732</v>
      </c>
      <c r="F257" s="138">
        <v>11</v>
      </c>
      <c r="G257" s="138"/>
      <c r="H257" s="179"/>
      <c r="I257" s="139">
        <f t="shared" si="13"/>
        <v>0</v>
      </c>
      <c r="J257" s="124"/>
      <c r="K257" s="140">
        <f t="shared" si="9"/>
        <v>0</v>
      </c>
    </row>
    <row r="258" spans="1:11" ht="20.25">
      <c r="A258" s="118">
        <v>466138</v>
      </c>
      <c r="B258" s="136">
        <v>1</v>
      </c>
      <c r="C258" s="119">
        <v>12504075</v>
      </c>
      <c r="D258" s="137" t="s">
        <v>731</v>
      </c>
      <c r="E258" s="130" t="s">
        <v>732</v>
      </c>
      <c r="F258" s="138">
        <v>11</v>
      </c>
      <c r="G258" s="138"/>
      <c r="H258" s="179"/>
      <c r="I258" s="139">
        <f>SUM(G258:H258)</f>
        <v>0</v>
      </c>
      <c r="J258" s="124"/>
      <c r="K258" s="140">
        <f>ROUNDUP(SUM(F258*I258+J258),2)</f>
        <v>0</v>
      </c>
    </row>
    <row r="259" spans="1:11" ht="20.25">
      <c r="A259" s="118">
        <v>304098</v>
      </c>
      <c r="B259" s="136">
        <v>2</v>
      </c>
      <c r="C259" s="119"/>
      <c r="D259" s="137" t="s">
        <v>733</v>
      </c>
      <c r="E259" s="130" t="s">
        <v>734</v>
      </c>
      <c r="F259" s="138"/>
      <c r="G259" s="138"/>
      <c r="H259" s="179"/>
      <c r="I259" s="139">
        <f t="shared" ref="I259:I260" si="16">SUM(G259:H259)</f>
        <v>0</v>
      </c>
      <c r="J259" s="124"/>
      <c r="K259" s="140">
        <f t="shared" ref="K259:K262" si="17">ROUNDUP(SUM(F259*I259+J259),2)</f>
        <v>0</v>
      </c>
    </row>
    <row r="260" spans="1:11" ht="20.25">
      <c r="A260" s="118">
        <v>472819</v>
      </c>
      <c r="B260" s="136">
        <v>0</v>
      </c>
      <c r="C260" s="119">
        <v>12504075</v>
      </c>
      <c r="D260" s="137" t="s">
        <v>735</v>
      </c>
      <c r="E260" s="130" t="s">
        <v>679</v>
      </c>
      <c r="F260" s="138">
        <v>11</v>
      </c>
      <c r="G260" s="138">
        <v>7.5</v>
      </c>
      <c r="H260" s="179">
        <v>6</v>
      </c>
      <c r="I260" s="139">
        <f t="shared" si="16"/>
        <v>13.5</v>
      </c>
      <c r="J260" s="124"/>
      <c r="K260" s="140">
        <f t="shared" si="17"/>
        <v>148.5</v>
      </c>
    </row>
    <row r="261" spans="1:11" ht="20.25">
      <c r="A261" s="118">
        <v>467476</v>
      </c>
      <c r="B261" s="136">
        <v>0</v>
      </c>
      <c r="C261" s="119">
        <v>12504012</v>
      </c>
      <c r="D261" s="137" t="s">
        <v>736</v>
      </c>
      <c r="E261" s="130" t="s">
        <v>737</v>
      </c>
      <c r="F261" s="138">
        <v>11</v>
      </c>
      <c r="G261" s="138"/>
      <c r="H261" s="179"/>
      <c r="I261" s="139">
        <f>SUM(G261:H261)</f>
        <v>0</v>
      </c>
      <c r="J261" s="124"/>
      <c r="K261" s="140">
        <f t="shared" si="17"/>
        <v>0</v>
      </c>
    </row>
    <row r="262" spans="1:11" ht="20.25">
      <c r="A262" s="118">
        <v>434977</v>
      </c>
      <c r="B262" s="136">
        <v>1</v>
      </c>
      <c r="C262" s="119"/>
      <c r="D262" s="137" t="s">
        <v>738</v>
      </c>
      <c r="E262" s="130" t="s">
        <v>739</v>
      </c>
      <c r="F262" s="138"/>
      <c r="G262" s="138"/>
      <c r="H262" s="179"/>
      <c r="I262" s="139"/>
      <c r="J262" s="124"/>
      <c r="K262" s="140">
        <f t="shared" si="17"/>
        <v>0</v>
      </c>
    </row>
    <row r="263" spans="1:11" ht="20.25">
      <c r="A263" s="118">
        <v>465468</v>
      </c>
      <c r="B263" s="136">
        <v>0</v>
      </c>
      <c r="C263" s="119">
        <v>12504075</v>
      </c>
      <c r="D263" s="137" t="s">
        <v>740</v>
      </c>
      <c r="E263" s="130" t="s">
        <v>741</v>
      </c>
      <c r="F263" s="138">
        <v>11</v>
      </c>
      <c r="G263" s="138"/>
      <c r="H263" s="179"/>
      <c r="I263" s="139">
        <f t="shared" si="13"/>
        <v>0</v>
      </c>
      <c r="J263" s="124"/>
      <c r="K263" s="140">
        <f t="shared" si="9"/>
        <v>0</v>
      </c>
    </row>
    <row r="264" spans="1:11" ht="20.25">
      <c r="A264" s="118">
        <v>465468</v>
      </c>
      <c r="B264" s="136">
        <v>1</v>
      </c>
      <c r="C264" s="119">
        <v>23139232</v>
      </c>
      <c r="D264" s="137" t="s">
        <v>740</v>
      </c>
      <c r="E264" s="130" t="s">
        <v>741</v>
      </c>
      <c r="F264" s="138">
        <v>11</v>
      </c>
      <c r="G264" s="138"/>
      <c r="H264" s="179"/>
      <c r="I264" s="139">
        <f t="shared" si="13"/>
        <v>0</v>
      </c>
      <c r="J264" s="124"/>
      <c r="K264" s="140">
        <f t="shared" si="9"/>
        <v>0</v>
      </c>
    </row>
    <row r="265" spans="1:11" ht="20.25">
      <c r="A265" s="118"/>
      <c r="B265" s="136"/>
      <c r="C265" s="119"/>
      <c r="D265" s="137" t="s">
        <v>742</v>
      </c>
      <c r="E265" s="130" t="s">
        <v>743</v>
      </c>
      <c r="F265" s="138"/>
      <c r="G265" s="138"/>
      <c r="H265" s="179"/>
      <c r="I265" s="139">
        <f t="shared" si="13"/>
        <v>0</v>
      </c>
      <c r="J265" s="124"/>
      <c r="K265" s="140">
        <f t="shared" ref="K265:K296" si="18">ROUNDUP(SUM(F265*I265+J265),2)</f>
        <v>0</v>
      </c>
    </row>
    <row r="266" spans="1:11" ht="20.25">
      <c r="A266" s="118">
        <v>444976</v>
      </c>
      <c r="B266" s="136">
        <v>1</v>
      </c>
      <c r="C266" s="119">
        <v>12504265</v>
      </c>
      <c r="D266" s="137" t="s">
        <v>744</v>
      </c>
      <c r="E266" s="130" t="s">
        <v>745</v>
      </c>
      <c r="F266" s="138">
        <v>48.13</v>
      </c>
      <c r="G266" s="138"/>
      <c r="H266" s="179"/>
      <c r="I266" s="139">
        <f t="shared" si="13"/>
        <v>0</v>
      </c>
      <c r="J266" s="124"/>
      <c r="K266" s="140">
        <f t="shared" si="18"/>
        <v>0</v>
      </c>
    </row>
    <row r="267" spans="1:11" ht="20.25">
      <c r="A267" s="118">
        <v>396709</v>
      </c>
      <c r="B267" s="136">
        <v>1</v>
      </c>
      <c r="C267" s="119">
        <v>12504012</v>
      </c>
      <c r="D267" s="137" t="s">
        <v>746</v>
      </c>
      <c r="E267" s="130" t="s">
        <v>747</v>
      </c>
      <c r="F267" s="138"/>
      <c r="G267" s="138"/>
      <c r="H267" s="179"/>
      <c r="I267" s="139">
        <f t="shared" si="13"/>
        <v>0</v>
      </c>
      <c r="J267" s="124"/>
      <c r="K267" s="140">
        <f t="shared" si="18"/>
        <v>0</v>
      </c>
    </row>
    <row r="268" spans="1:11" ht="20.25">
      <c r="A268" s="118">
        <v>396709</v>
      </c>
      <c r="B268" s="136">
        <v>2</v>
      </c>
      <c r="C268" s="119">
        <v>12504012</v>
      </c>
      <c r="D268" s="137" t="s">
        <v>746</v>
      </c>
      <c r="E268" s="130" t="s">
        <v>747</v>
      </c>
      <c r="F268" s="138">
        <v>25</v>
      </c>
      <c r="G268" s="138"/>
      <c r="H268" s="179"/>
      <c r="I268" s="139">
        <f t="shared" si="13"/>
        <v>0</v>
      </c>
      <c r="J268" s="124"/>
      <c r="K268" s="140">
        <f t="shared" si="18"/>
        <v>0</v>
      </c>
    </row>
    <row r="269" spans="1:11" ht="20.25">
      <c r="A269" s="118">
        <v>473649</v>
      </c>
      <c r="B269" s="136">
        <v>0</v>
      </c>
      <c r="C269" s="119">
        <v>12504075</v>
      </c>
      <c r="D269" s="137" t="s">
        <v>748</v>
      </c>
      <c r="E269" s="130" t="s">
        <v>749</v>
      </c>
      <c r="F269" s="138">
        <v>11</v>
      </c>
      <c r="G269" s="138"/>
      <c r="H269" s="179">
        <v>6</v>
      </c>
      <c r="I269" s="139">
        <f t="shared" si="13"/>
        <v>6</v>
      </c>
      <c r="J269" s="124"/>
      <c r="K269" s="140">
        <f t="shared" si="18"/>
        <v>66</v>
      </c>
    </row>
    <row r="270" spans="1:11" ht="20.25">
      <c r="A270" s="118">
        <v>434994</v>
      </c>
      <c r="B270" s="136">
        <v>0</v>
      </c>
      <c r="C270" s="119">
        <v>12504420</v>
      </c>
      <c r="D270" s="137" t="s">
        <v>750</v>
      </c>
      <c r="E270" s="130" t="s">
        <v>751</v>
      </c>
      <c r="F270" s="138"/>
      <c r="G270" s="138"/>
      <c r="H270" s="179"/>
      <c r="I270" s="139">
        <f t="shared" si="13"/>
        <v>0</v>
      </c>
      <c r="J270" s="124"/>
      <c r="K270" s="140">
        <f t="shared" si="18"/>
        <v>0</v>
      </c>
    </row>
    <row r="271" spans="1:11" ht="20.25">
      <c r="A271" s="118">
        <v>364642</v>
      </c>
      <c r="B271" s="136">
        <v>0</v>
      </c>
      <c r="C271" s="119">
        <v>12504039</v>
      </c>
      <c r="D271" s="137" t="s">
        <v>752</v>
      </c>
      <c r="E271" s="130" t="s">
        <v>753</v>
      </c>
      <c r="F271" s="138"/>
      <c r="G271" s="138"/>
      <c r="H271" s="179"/>
      <c r="I271" s="139"/>
      <c r="J271" s="124">
        <v>456.96</v>
      </c>
      <c r="K271" s="140">
        <f t="shared" si="18"/>
        <v>456.96</v>
      </c>
    </row>
    <row r="272" spans="1:11" ht="20.25">
      <c r="A272" s="118">
        <v>435910</v>
      </c>
      <c r="B272" s="136">
        <v>0</v>
      </c>
      <c r="C272" s="119">
        <v>21519163</v>
      </c>
      <c r="D272" s="137" t="s">
        <v>754</v>
      </c>
      <c r="E272" s="130" t="s">
        <v>755</v>
      </c>
      <c r="F272" s="138">
        <v>11</v>
      </c>
      <c r="G272" s="138"/>
      <c r="H272" s="179"/>
      <c r="I272" s="139">
        <f t="shared" si="13"/>
        <v>0</v>
      </c>
      <c r="J272" s="124"/>
      <c r="K272" s="140">
        <f t="shared" si="18"/>
        <v>0</v>
      </c>
    </row>
    <row r="273" spans="1:11" ht="20.25">
      <c r="A273" s="118">
        <v>450910</v>
      </c>
      <c r="B273" s="136">
        <v>0</v>
      </c>
      <c r="C273" s="119">
        <v>12504075</v>
      </c>
      <c r="D273" s="137" t="s">
        <v>756</v>
      </c>
      <c r="E273" s="130" t="s">
        <v>757</v>
      </c>
      <c r="F273" s="138">
        <v>11</v>
      </c>
      <c r="G273" s="138"/>
      <c r="H273" s="179"/>
      <c r="I273" s="139">
        <f>SUM(G273:H273)</f>
        <v>0</v>
      </c>
      <c r="J273" s="124"/>
      <c r="K273" s="140">
        <f t="shared" si="18"/>
        <v>0</v>
      </c>
    </row>
    <row r="274" spans="1:11" ht="20.25">
      <c r="A274" s="118">
        <v>450910</v>
      </c>
      <c r="B274" s="136">
        <v>1</v>
      </c>
      <c r="C274" s="119">
        <v>23139232</v>
      </c>
      <c r="D274" s="137" t="s">
        <v>756</v>
      </c>
      <c r="E274" s="130" t="s">
        <v>757</v>
      </c>
      <c r="F274" s="138">
        <v>11</v>
      </c>
      <c r="G274" s="138"/>
      <c r="H274" s="179"/>
      <c r="I274" s="139">
        <f>SUM(G274:H274)</f>
        <v>0</v>
      </c>
      <c r="J274" s="124"/>
      <c r="K274" s="140">
        <f t="shared" si="18"/>
        <v>0</v>
      </c>
    </row>
    <row r="275" spans="1:11" ht="20.25">
      <c r="A275" s="118">
        <v>428693</v>
      </c>
      <c r="B275" s="136">
        <v>0</v>
      </c>
      <c r="C275" s="119">
        <v>12504420</v>
      </c>
      <c r="D275" s="137" t="s">
        <v>758</v>
      </c>
      <c r="E275" s="130" t="s">
        <v>759</v>
      </c>
      <c r="F275" s="138">
        <v>50</v>
      </c>
      <c r="G275" s="138"/>
      <c r="H275" s="179"/>
      <c r="I275" s="139">
        <f t="shared" si="13"/>
        <v>0</v>
      </c>
      <c r="J275" s="124">
        <v>2095</v>
      </c>
      <c r="K275" s="140">
        <f t="shared" si="18"/>
        <v>2095</v>
      </c>
    </row>
    <row r="276" spans="1:11" ht="20.25">
      <c r="A276" s="118">
        <v>445681</v>
      </c>
      <c r="B276" s="136">
        <v>0</v>
      </c>
      <c r="C276" s="119">
        <v>12504075</v>
      </c>
      <c r="D276" s="137" t="s">
        <v>760</v>
      </c>
      <c r="E276" s="130" t="s">
        <v>367</v>
      </c>
      <c r="F276" s="138">
        <v>11</v>
      </c>
      <c r="G276" s="138">
        <v>10.5</v>
      </c>
      <c r="H276" s="179"/>
      <c r="I276" s="139">
        <f t="shared" si="13"/>
        <v>10.5</v>
      </c>
      <c r="J276" s="124"/>
      <c r="K276" s="140">
        <f t="shared" si="18"/>
        <v>115.5</v>
      </c>
    </row>
    <row r="277" spans="1:11" ht="20.25">
      <c r="A277" s="118">
        <v>465471</v>
      </c>
      <c r="B277" s="136">
        <v>0</v>
      </c>
      <c r="C277" s="119">
        <v>12504075</v>
      </c>
      <c r="D277" s="137" t="s">
        <v>761</v>
      </c>
      <c r="E277" s="130" t="s">
        <v>762</v>
      </c>
      <c r="F277" s="138">
        <v>11</v>
      </c>
      <c r="G277" s="138">
        <v>8</v>
      </c>
      <c r="H277" s="179">
        <v>8</v>
      </c>
      <c r="I277" s="139">
        <f t="shared" si="13"/>
        <v>16</v>
      </c>
      <c r="J277" s="124"/>
      <c r="K277" s="140">
        <f t="shared" si="18"/>
        <v>176</v>
      </c>
    </row>
    <row r="278" spans="1:11" ht="20.25">
      <c r="A278" s="118">
        <v>349256</v>
      </c>
      <c r="B278" s="136">
        <v>1</v>
      </c>
      <c r="C278" s="136">
        <v>12504270</v>
      </c>
      <c r="D278" s="137" t="s">
        <v>763</v>
      </c>
      <c r="E278" s="130" t="s">
        <v>444</v>
      </c>
      <c r="F278" s="138">
        <v>27.6</v>
      </c>
      <c r="G278" s="138"/>
      <c r="H278" s="179"/>
      <c r="I278" s="139">
        <f>SUM(G278:H278)</f>
        <v>0</v>
      </c>
      <c r="J278" s="124"/>
      <c r="K278" s="140">
        <f t="shared" si="18"/>
        <v>0</v>
      </c>
    </row>
    <row r="279" spans="1:11" ht="20.25">
      <c r="A279" s="118"/>
      <c r="B279" s="136"/>
      <c r="C279" s="136"/>
      <c r="D279" s="137" t="s">
        <v>764</v>
      </c>
      <c r="E279" s="130" t="s">
        <v>472</v>
      </c>
      <c r="F279" s="138"/>
      <c r="G279" s="138"/>
      <c r="H279" s="179"/>
      <c r="I279" s="139"/>
      <c r="J279" s="124">
        <v>210</v>
      </c>
      <c r="K279" s="140">
        <f t="shared" si="18"/>
        <v>210</v>
      </c>
    </row>
    <row r="280" spans="1:11" ht="20.25">
      <c r="A280" s="118"/>
      <c r="B280" s="136"/>
      <c r="C280" s="136"/>
      <c r="D280" s="137" t="s">
        <v>765</v>
      </c>
      <c r="E280" s="130" t="s">
        <v>375</v>
      </c>
      <c r="F280" s="138"/>
      <c r="G280" s="138"/>
      <c r="H280" s="179"/>
      <c r="I280" s="139">
        <f t="shared" ref="I280:I284" si="19">SUM(G280:H280)</f>
        <v>0</v>
      </c>
      <c r="J280" s="124"/>
      <c r="K280" s="140">
        <f t="shared" si="18"/>
        <v>0</v>
      </c>
    </row>
    <row r="281" spans="1:11" ht="20.25">
      <c r="A281" s="118">
        <v>444499</v>
      </c>
      <c r="B281" s="136">
        <v>0</v>
      </c>
      <c r="C281" s="136">
        <v>12504420</v>
      </c>
      <c r="D281" s="137" t="s">
        <v>766</v>
      </c>
      <c r="E281" s="130" t="s">
        <v>767</v>
      </c>
      <c r="F281" s="138"/>
      <c r="G281" s="138"/>
      <c r="H281" s="179"/>
      <c r="I281" s="139">
        <f t="shared" si="19"/>
        <v>0</v>
      </c>
      <c r="J281" s="124"/>
      <c r="K281" s="140">
        <f t="shared" si="18"/>
        <v>0</v>
      </c>
    </row>
    <row r="282" spans="1:11" ht="20.25">
      <c r="A282" s="118">
        <v>470191</v>
      </c>
      <c r="B282" s="136">
        <v>0</v>
      </c>
      <c r="C282" s="136">
        <v>12504035</v>
      </c>
      <c r="D282" s="137" t="s">
        <v>768</v>
      </c>
      <c r="E282" s="130" t="s">
        <v>536</v>
      </c>
      <c r="F282" s="138">
        <v>11</v>
      </c>
      <c r="G282" s="138">
        <v>12.5</v>
      </c>
      <c r="H282" s="179">
        <v>13</v>
      </c>
      <c r="I282" s="139">
        <f t="shared" si="19"/>
        <v>25.5</v>
      </c>
      <c r="J282" s="124"/>
      <c r="K282" s="140">
        <f t="shared" si="18"/>
        <v>280.5</v>
      </c>
    </row>
    <row r="283" spans="1:11" ht="20.25">
      <c r="A283" s="118">
        <v>470191</v>
      </c>
      <c r="B283" s="136">
        <v>1</v>
      </c>
      <c r="C283" s="136">
        <v>12504075</v>
      </c>
      <c r="D283" s="137" t="s">
        <v>768</v>
      </c>
      <c r="E283" s="130" t="s">
        <v>536</v>
      </c>
      <c r="F283" s="138">
        <v>11</v>
      </c>
      <c r="G283" s="138"/>
      <c r="H283" s="179"/>
      <c r="I283" s="139">
        <f t="shared" si="19"/>
        <v>0</v>
      </c>
      <c r="J283" s="124"/>
      <c r="K283" s="140">
        <f t="shared" si="18"/>
        <v>0</v>
      </c>
    </row>
    <row r="284" spans="1:11" ht="20.25">
      <c r="A284" s="118">
        <v>470109</v>
      </c>
      <c r="B284" s="136">
        <v>0</v>
      </c>
      <c r="C284" s="136">
        <v>12504075</v>
      </c>
      <c r="D284" s="137" t="s">
        <v>769</v>
      </c>
      <c r="E284" s="130" t="s">
        <v>674</v>
      </c>
      <c r="F284" s="138">
        <v>11</v>
      </c>
      <c r="G284" s="138"/>
      <c r="H284" s="179"/>
      <c r="I284" s="139">
        <f t="shared" si="19"/>
        <v>0</v>
      </c>
      <c r="J284" s="124"/>
      <c r="K284" s="140">
        <f t="shared" si="18"/>
        <v>0</v>
      </c>
    </row>
    <row r="285" spans="1:11" ht="20.25">
      <c r="A285" s="118"/>
      <c r="B285" s="136"/>
      <c r="C285" s="136"/>
      <c r="D285" s="137" t="s">
        <v>770</v>
      </c>
      <c r="E285" s="130" t="s">
        <v>520</v>
      </c>
      <c r="F285" s="138"/>
      <c r="G285" s="138"/>
      <c r="H285" s="179"/>
      <c r="I285" s="139"/>
      <c r="J285" s="124">
        <v>140</v>
      </c>
      <c r="K285" s="140">
        <f t="shared" si="18"/>
        <v>140</v>
      </c>
    </row>
    <row r="286" spans="1:11" ht="20.25">
      <c r="A286" s="118">
        <v>446993</v>
      </c>
      <c r="B286" s="136">
        <v>0</v>
      </c>
      <c r="C286" s="119">
        <v>12504420</v>
      </c>
      <c r="D286" s="137" t="s">
        <v>771</v>
      </c>
      <c r="E286" s="130" t="s">
        <v>353</v>
      </c>
      <c r="F286" s="138"/>
      <c r="G286" s="138"/>
      <c r="H286" s="179"/>
      <c r="I286" s="139">
        <f t="shared" si="13"/>
        <v>0</v>
      </c>
      <c r="J286" s="124"/>
      <c r="K286" s="140">
        <f t="shared" si="18"/>
        <v>0</v>
      </c>
    </row>
    <row r="287" spans="1:11" ht="20.25">
      <c r="A287" s="118">
        <v>221994</v>
      </c>
      <c r="B287" s="136">
        <v>3</v>
      </c>
      <c r="C287" s="119"/>
      <c r="D287" s="137" t="s">
        <v>772</v>
      </c>
      <c r="E287" s="130" t="s">
        <v>773</v>
      </c>
      <c r="F287" s="138"/>
      <c r="G287" s="138"/>
      <c r="H287" s="179"/>
      <c r="I287" s="139"/>
      <c r="J287" s="124"/>
      <c r="K287" s="140">
        <f t="shared" si="18"/>
        <v>0</v>
      </c>
    </row>
    <row r="288" spans="1:11" ht="20.25">
      <c r="A288" s="118">
        <v>349273</v>
      </c>
      <c r="B288" s="136">
        <v>0</v>
      </c>
      <c r="C288" s="119"/>
      <c r="D288" s="137" t="s">
        <v>774</v>
      </c>
      <c r="E288" s="130" t="s">
        <v>775</v>
      </c>
      <c r="F288" s="138"/>
      <c r="G288" s="138"/>
      <c r="H288" s="179"/>
      <c r="I288" s="139">
        <f t="shared" si="13"/>
        <v>0</v>
      </c>
      <c r="J288" s="124"/>
      <c r="K288" s="140">
        <f t="shared" si="18"/>
        <v>0</v>
      </c>
    </row>
    <row r="289" spans="1:11" ht="20.25">
      <c r="A289" s="118">
        <v>464974</v>
      </c>
      <c r="B289" s="136">
        <v>0</v>
      </c>
      <c r="C289" s="119">
        <v>12504075</v>
      </c>
      <c r="D289" s="137" t="s">
        <v>776</v>
      </c>
      <c r="E289" s="130" t="s">
        <v>708</v>
      </c>
      <c r="F289" s="138">
        <v>11</v>
      </c>
      <c r="G289" s="138">
        <v>9.75</v>
      </c>
      <c r="H289" s="179">
        <v>3</v>
      </c>
      <c r="I289" s="139">
        <f t="shared" si="13"/>
        <v>12.75</v>
      </c>
      <c r="J289" s="124"/>
      <c r="K289" s="140">
        <f t="shared" si="18"/>
        <v>140.25</v>
      </c>
    </row>
    <row r="290" spans="1:11" ht="20.25">
      <c r="A290" s="118">
        <v>464974</v>
      </c>
      <c r="B290" s="136">
        <v>1</v>
      </c>
      <c r="C290" s="119">
        <v>21519165</v>
      </c>
      <c r="D290" s="137" t="s">
        <v>776</v>
      </c>
      <c r="E290" s="130" t="s">
        <v>708</v>
      </c>
      <c r="F290" s="138">
        <v>11</v>
      </c>
      <c r="G290" s="138"/>
      <c r="H290" s="179">
        <v>4.5</v>
      </c>
      <c r="I290" s="139">
        <f t="shared" si="13"/>
        <v>4.5</v>
      </c>
      <c r="J290" s="124"/>
      <c r="K290" s="140">
        <f t="shared" si="18"/>
        <v>49.5</v>
      </c>
    </row>
    <row r="291" spans="1:11" ht="20.25">
      <c r="A291" s="118">
        <v>349274</v>
      </c>
      <c r="B291" s="136">
        <v>0</v>
      </c>
      <c r="C291" s="119">
        <v>12504040</v>
      </c>
      <c r="D291" s="137" t="s">
        <v>777</v>
      </c>
      <c r="E291" s="130" t="s">
        <v>778</v>
      </c>
      <c r="F291" s="138">
        <v>35</v>
      </c>
      <c r="G291" s="138"/>
      <c r="H291" s="179"/>
      <c r="I291" s="139">
        <f t="shared" si="13"/>
        <v>0</v>
      </c>
      <c r="J291" s="124"/>
      <c r="K291" s="140">
        <f t="shared" si="18"/>
        <v>0</v>
      </c>
    </row>
    <row r="292" spans="1:11" ht="20.25">
      <c r="A292" s="118">
        <v>444690</v>
      </c>
      <c r="B292" s="136">
        <v>0</v>
      </c>
      <c r="C292" s="119">
        <v>12504075</v>
      </c>
      <c r="D292" s="137" t="s">
        <v>779</v>
      </c>
      <c r="E292" s="130" t="s">
        <v>780</v>
      </c>
      <c r="F292" s="138">
        <v>11</v>
      </c>
      <c r="G292" s="138"/>
      <c r="H292" s="179"/>
      <c r="I292" s="139">
        <f t="shared" si="13"/>
        <v>0</v>
      </c>
      <c r="J292" s="124"/>
      <c r="K292" s="140">
        <f t="shared" si="18"/>
        <v>0</v>
      </c>
    </row>
    <row r="293" spans="1:11" ht="20.25">
      <c r="A293" s="118">
        <v>209831</v>
      </c>
      <c r="B293" s="136">
        <v>1</v>
      </c>
      <c r="C293" s="119"/>
      <c r="D293" s="137" t="s">
        <v>781</v>
      </c>
      <c r="E293" s="130" t="s">
        <v>782</v>
      </c>
      <c r="F293" s="138"/>
      <c r="G293" s="138"/>
      <c r="H293" s="179"/>
      <c r="I293" s="139">
        <f t="shared" si="13"/>
        <v>0</v>
      </c>
      <c r="J293" s="124"/>
      <c r="K293" s="140">
        <f t="shared" si="18"/>
        <v>0</v>
      </c>
    </row>
    <row r="294" spans="1:11" ht="20.25">
      <c r="A294" s="118">
        <v>465472</v>
      </c>
      <c r="B294" s="136">
        <v>0</v>
      </c>
      <c r="C294" s="119">
        <v>12504075</v>
      </c>
      <c r="D294" s="137" t="s">
        <v>783</v>
      </c>
      <c r="E294" s="130" t="s">
        <v>784</v>
      </c>
      <c r="F294" s="138">
        <v>11</v>
      </c>
      <c r="G294" s="138">
        <v>8</v>
      </c>
      <c r="H294" s="179">
        <v>11</v>
      </c>
      <c r="I294" s="139">
        <f t="shared" si="13"/>
        <v>19</v>
      </c>
      <c r="J294" s="124"/>
      <c r="K294" s="140">
        <f t="shared" si="18"/>
        <v>209</v>
      </c>
    </row>
    <row r="295" spans="1:11" ht="20.25">
      <c r="A295" s="118"/>
      <c r="B295" s="136"/>
      <c r="C295" s="119"/>
      <c r="D295" s="137" t="s">
        <v>785</v>
      </c>
      <c r="E295" s="130"/>
      <c r="F295" s="138"/>
      <c r="G295" s="138"/>
      <c r="H295" s="179"/>
      <c r="I295" s="139"/>
      <c r="J295" s="124">
        <v>70</v>
      </c>
      <c r="K295" s="140">
        <f t="shared" si="18"/>
        <v>70</v>
      </c>
    </row>
    <row r="296" spans="1:11" ht="20.25">
      <c r="A296" s="118">
        <v>329825</v>
      </c>
      <c r="B296" s="136">
        <v>4</v>
      </c>
      <c r="C296" s="141"/>
      <c r="D296" s="137" t="s">
        <v>786</v>
      </c>
      <c r="E296" s="130" t="s">
        <v>393</v>
      </c>
      <c r="F296" s="138"/>
      <c r="G296" s="138"/>
      <c r="H296" s="179"/>
      <c r="I296" s="139">
        <f>SUM(G296:H296)</f>
        <v>0</v>
      </c>
      <c r="J296" s="124"/>
      <c r="K296" s="140">
        <f t="shared" si="18"/>
        <v>0</v>
      </c>
    </row>
    <row r="297" spans="1:11" ht="20.25">
      <c r="A297" s="133"/>
      <c r="B297" s="133"/>
      <c r="C297" s="133"/>
      <c r="D297" s="118"/>
      <c r="E297" s="133"/>
      <c r="F297" s="131"/>
      <c r="G297" s="131"/>
      <c r="H297" s="179"/>
      <c r="I297" s="142"/>
      <c r="J297" s="132">
        <f>SUM(J13:J296)</f>
        <v>6749.46</v>
      </c>
      <c r="K297" s="125"/>
    </row>
    <row r="298" spans="1:11" ht="20.25">
      <c r="A298" s="133"/>
      <c r="B298" s="133"/>
      <c r="C298" s="133"/>
      <c r="D298" s="133"/>
      <c r="E298" s="133"/>
      <c r="F298" s="131"/>
      <c r="G298" s="131"/>
      <c r="H298" s="179"/>
      <c r="I298" s="131"/>
      <c r="J298" s="132"/>
      <c r="K298" s="134"/>
    </row>
    <row r="299" spans="1:11" ht="20.25">
      <c r="A299" s="133"/>
      <c r="B299" s="133"/>
      <c r="C299" s="133"/>
      <c r="D299" s="133"/>
      <c r="E299" s="133"/>
      <c r="F299" s="131"/>
      <c r="G299" s="131"/>
      <c r="H299" s="180"/>
      <c r="I299" s="131"/>
      <c r="J299" s="132"/>
      <c r="K299" s="134"/>
    </row>
    <row r="300" spans="1:11" ht="21" customHeight="1">
      <c r="A300" s="118"/>
      <c r="B300" s="136"/>
      <c r="C300" s="119"/>
      <c r="D300" s="137" t="s">
        <v>787</v>
      </c>
      <c r="E300" s="130"/>
      <c r="F300" s="138"/>
      <c r="G300" s="138"/>
      <c r="H300" s="180"/>
      <c r="I300" s="139"/>
      <c r="J300" s="124"/>
      <c r="K300" s="143">
        <v>128309.17000000009</v>
      </c>
    </row>
    <row r="301" spans="1:11">
      <c r="A301" s="118"/>
      <c r="B301" s="136"/>
      <c r="C301" s="119">
        <v>23319423</v>
      </c>
      <c r="D301" s="137" t="s">
        <v>788</v>
      </c>
      <c r="E301" s="130" t="s">
        <v>789</v>
      </c>
      <c r="F301" s="138"/>
      <c r="G301" s="138"/>
      <c r="H301" s="179"/>
      <c r="I301" s="139"/>
      <c r="J301" s="113"/>
      <c r="K301" s="181">
        <v>1773.75</v>
      </c>
    </row>
    <row r="302" spans="1:11">
      <c r="A302" s="118"/>
      <c r="B302" s="136"/>
      <c r="C302" s="119"/>
      <c r="D302" s="137" t="s">
        <v>790</v>
      </c>
      <c r="E302" s="130"/>
      <c r="F302" s="138" t="s">
        <v>789</v>
      </c>
      <c r="G302" s="138"/>
      <c r="H302" s="179"/>
      <c r="I302" s="144"/>
      <c r="K302" s="143">
        <v>136469.84</v>
      </c>
    </row>
    <row r="303" spans="1:11" ht="30.75">
      <c r="A303" s="118"/>
      <c r="B303" s="136"/>
      <c r="C303" s="119"/>
      <c r="D303" s="137" t="s">
        <v>791</v>
      </c>
      <c r="E303" s="130"/>
      <c r="F303" s="138"/>
      <c r="G303" s="138"/>
      <c r="H303" s="179"/>
      <c r="I303" s="139"/>
      <c r="J303" s="124"/>
      <c r="K303" s="143"/>
    </row>
    <row r="304" spans="1:11">
      <c r="A304" s="118"/>
      <c r="B304" s="136"/>
      <c r="C304" s="119"/>
      <c r="D304" s="137" t="s">
        <v>792</v>
      </c>
      <c r="E304" s="130"/>
      <c r="F304" s="138"/>
      <c r="G304" s="138"/>
      <c r="H304" s="179"/>
      <c r="I304" s="139"/>
      <c r="J304" s="124"/>
      <c r="K304" s="146"/>
    </row>
    <row r="305" spans="1:12">
      <c r="A305" s="118"/>
      <c r="B305" s="136"/>
      <c r="C305" s="119"/>
      <c r="D305" s="137" t="s">
        <v>792</v>
      </c>
      <c r="E305" s="130"/>
      <c r="F305" s="138"/>
      <c r="G305" s="138"/>
      <c r="H305" s="179"/>
      <c r="I305" s="139"/>
      <c r="J305" s="124"/>
      <c r="K305" s="146"/>
    </row>
    <row r="306" spans="1:12" ht="20.25">
      <c r="A306" s="118"/>
      <c r="B306" s="136"/>
      <c r="C306" s="119"/>
      <c r="D306" s="137"/>
      <c r="E306" s="130"/>
      <c r="F306" s="138"/>
      <c r="G306" s="138"/>
      <c r="H306" s="179"/>
      <c r="I306" s="139"/>
      <c r="J306" s="124"/>
      <c r="K306" s="140">
        <f>SUM(K13:K305)</f>
        <v>282308.22000000009</v>
      </c>
    </row>
    <row r="307" spans="1:12" ht="20.25">
      <c r="A307" s="118"/>
      <c r="B307" s="136"/>
      <c r="C307" s="119"/>
      <c r="D307" s="137"/>
      <c r="E307" s="130"/>
      <c r="F307" s="138"/>
      <c r="G307" s="138"/>
      <c r="H307" s="179"/>
      <c r="I307" s="139"/>
      <c r="J307" s="138"/>
      <c r="K307" s="140"/>
      <c r="L307" s="104"/>
    </row>
    <row r="308" spans="1:12" ht="20.25">
      <c r="A308" s="118"/>
      <c r="B308" s="136"/>
      <c r="C308" s="119"/>
      <c r="D308" s="137"/>
      <c r="E308" s="130"/>
      <c r="F308" s="138"/>
      <c r="G308" s="138"/>
      <c r="H308" s="179"/>
      <c r="I308" s="139"/>
      <c r="J308" s="124"/>
      <c r="K308" s="140"/>
    </row>
    <row r="309" spans="1:12" ht="20.25">
      <c r="A309" s="118"/>
      <c r="B309" s="136"/>
      <c r="C309" s="119"/>
      <c r="D309" s="137"/>
      <c r="E309" s="130"/>
      <c r="F309" s="138"/>
      <c r="G309" s="138"/>
      <c r="H309" s="179"/>
      <c r="I309" s="139"/>
      <c r="J309" s="124"/>
      <c r="K309" s="140"/>
    </row>
    <row r="310" spans="1:12">
      <c r="A310" s="147"/>
      <c r="B310" s="147"/>
      <c r="C310" s="147"/>
      <c r="D310" s="148"/>
      <c r="E310" s="147"/>
      <c r="F310" s="147"/>
      <c r="G310" s="147"/>
      <c r="H310" s="182"/>
      <c r="I310" s="147"/>
      <c r="J310" s="149"/>
      <c r="K310" s="150"/>
    </row>
    <row r="311" spans="1:12">
      <c r="A311" s="147"/>
      <c r="B311" s="147"/>
      <c r="C311" s="147"/>
      <c r="D311" s="120"/>
      <c r="E311" s="147"/>
      <c r="F311" s="147"/>
      <c r="G311" s="147"/>
      <c r="H311" s="182"/>
      <c r="I311" s="147"/>
      <c r="J311" s="149"/>
      <c r="K311" s="150"/>
    </row>
    <row r="312" spans="1:12" ht="20.25">
      <c r="A312" s="151"/>
      <c r="B312" s="152"/>
      <c r="C312" s="152"/>
      <c r="D312" s="151"/>
      <c r="E312" s="153"/>
      <c r="F312" s="154"/>
      <c r="G312" s="154"/>
      <c r="H312" s="182"/>
      <c r="I312" s="139"/>
      <c r="J312" s="124"/>
      <c r="K312" s="140"/>
    </row>
    <row r="313" spans="1:12" ht="20.25">
      <c r="A313" s="151"/>
      <c r="B313" s="152"/>
      <c r="C313" s="152"/>
      <c r="D313" s="151"/>
      <c r="E313" s="153"/>
      <c r="F313" s="154"/>
      <c r="G313" s="154"/>
      <c r="H313" s="179"/>
      <c r="I313" s="139"/>
      <c r="J313" s="124"/>
      <c r="K313" s="140"/>
    </row>
    <row r="314" spans="1:12" ht="20.25">
      <c r="A314" s="151"/>
      <c r="B314" s="152"/>
      <c r="C314" s="152"/>
      <c r="D314" s="151"/>
      <c r="E314" s="153"/>
      <c r="F314" s="154"/>
      <c r="G314" s="154"/>
      <c r="H314" s="179"/>
      <c r="I314" s="139"/>
      <c r="J314" s="124"/>
      <c r="K314" s="140"/>
    </row>
    <row r="315" spans="1:12" ht="20.25">
      <c r="A315" s="118"/>
      <c r="B315" s="136"/>
      <c r="C315" s="119"/>
      <c r="D315" s="137"/>
      <c r="E315" s="130"/>
      <c r="F315" s="138"/>
      <c r="G315" s="138"/>
      <c r="H315" s="179"/>
      <c r="I315" s="129"/>
      <c r="J315" s="155"/>
      <c r="K315" s="140"/>
    </row>
    <row r="316" spans="1:12" ht="20.25">
      <c r="A316" s="118"/>
      <c r="B316" s="136"/>
      <c r="C316" s="119"/>
      <c r="D316" s="137"/>
      <c r="E316" s="130"/>
      <c r="F316" s="138"/>
      <c r="G316" s="138"/>
      <c r="H316" s="179"/>
      <c r="I316" s="139"/>
      <c r="J316" s="124"/>
      <c r="K316" s="140"/>
    </row>
    <row r="317" spans="1:12">
      <c r="A317" s="118"/>
      <c r="B317" s="136"/>
      <c r="C317" s="119"/>
      <c r="D317" s="156"/>
      <c r="E317" s="130"/>
      <c r="F317" s="147"/>
      <c r="G317" s="147"/>
      <c r="H317" s="179"/>
      <c r="I317" s="147"/>
      <c r="J317" s="149"/>
      <c r="K317" s="157"/>
    </row>
    <row r="318" spans="1:12">
      <c r="A318" s="147"/>
      <c r="B318" s="147"/>
      <c r="C318" s="147"/>
      <c r="E318" s="147"/>
      <c r="F318" s="147"/>
      <c r="G318" s="147"/>
      <c r="H318" s="182"/>
      <c r="I318" s="147"/>
      <c r="J318" s="147"/>
      <c r="K318" s="158"/>
    </row>
    <row r="319" spans="1:12" ht="20.25">
      <c r="A319" s="147"/>
      <c r="B319" s="147"/>
      <c r="C319" s="147"/>
      <c r="D319" s="147"/>
      <c r="E319" s="147"/>
      <c r="H319" s="182"/>
      <c r="K319" s="140"/>
    </row>
  </sheetData>
  <pageMargins left="0.7" right="0.7" top="0.75" bottom="0.75" header="0.3" footer="0.3"/>
  <pageSetup scale="59" orientation="portrait" r:id="rId1"/>
  <headerFooter>
    <oddHeader>&amp;C&amp;"-,Bold"&amp;14Cape Cod Community CollegeMCCC Article 2.06 - October 15,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FT Faculty</vt:lpstr>
      <vt:lpstr>FT Prof. Staff</vt:lpstr>
      <vt:lpstr>FT Faculty MWA</vt:lpstr>
      <vt:lpstr>New FT Hires</vt:lpstr>
      <vt:lpstr>Vacant Positions</vt:lpstr>
      <vt:lpstr>State PR FT</vt:lpstr>
      <vt:lpstr>Local PR FT</vt:lpstr>
      <vt:lpstr>Local PR PT</vt:lpstr>
      <vt:lpstr>'FT Faculty'!Print_Area</vt:lpstr>
      <vt:lpstr>'Vacant Positions'!Print_Area</vt:lpstr>
    </vt:vector>
  </TitlesOfParts>
  <Company>Cape Cod Community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Houlihan, Michelle</dc:creator>
  <cp:lastModifiedBy>hjg1999</cp:lastModifiedBy>
  <cp:lastPrinted>2017-10-17T13:52:40Z</cp:lastPrinted>
  <dcterms:created xsi:type="dcterms:W3CDTF">2016-10-03T17:40:20Z</dcterms:created>
  <dcterms:modified xsi:type="dcterms:W3CDTF">2017-12-01T04:21:55Z</dcterms:modified>
</cp:coreProperties>
</file>