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4" Type="http://schemas.openxmlformats.org/officeDocument/2006/relationships/extended-properties" Target="docProps/app.xml"/><Relationship Id="rId1" Type="http://schemas.openxmlformats.org/officeDocument/2006/relationships/officeDocument" Target="xl/workbook.xml"/><Relationship Id="rId2" Type="http://schemas.openxmlformats.org/package/2006/relationships/metadata/thumbnail" Target="docProps/thumbnail.jpeg"/></Relationships>
</file>

<file path=xl/workbook.xml><?xml version="1.0" encoding="utf-8"?>
<workbook xmlns="http://schemas.openxmlformats.org/spreadsheetml/2006/main" xmlns:r="http://schemas.openxmlformats.org/officeDocument/2006/relationships">
  <fileVersion appName="xl" lastEdited="5" lowestEdited="5" rupBuild="27430"/>
  <workbookPr showInkAnnotation="0" autoCompressPictures="0"/>
  <bookViews>
    <workbookView xWindow="0" yWindow="-1340" windowWidth="25600" windowHeight="16060" tabRatio="500"/>
  </bookViews>
  <sheets>
    <sheet name="Sheet1" sheetId="1" r:id="rId1"/>
  </sheets>
  <definedNames>
    <definedName name="_xlnm.Print_Area" localSheetId="0">Sheet1!$A$1:$L$110</definedName>
  </definedNames>
  <calcPr calcId="140000" concurrentCalc="0"/>
  <extLst>
    <ext xmlns:mx="http://schemas.microsoft.com/office/mac/excel/2008/main" uri="{7523E5D3-25F3-A5E0-1632-64F254C22452}">
      <mx:ArchID Flags="2"/>
    </ext>
  </extLst>
</workbook>
</file>

<file path=xl/calcChain.xml><?xml version="1.0" encoding="utf-8"?>
<calcChain xmlns="http://schemas.openxmlformats.org/spreadsheetml/2006/main">
  <c r="H41" i="1" l="1"/>
  <c r="F13" i="1"/>
  <c r="H13" i="1"/>
  <c r="F14" i="1"/>
  <c r="H14" i="1"/>
  <c r="F15" i="1"/>
  <c r="H15" i="1"/>
  <c r="F16" i="1"/>
  <c r="H16" i="1"/>
  <c r="F17" i="1"/>
  <c r="H17" i="1"/>
  <c r="H18" i="1"/>
  <c r="F23" i="1"/>
  <c r="H23" i="1"/>
  <c r="F24" i="1"/>
  <c r="H24" i="1"/>
  <c r="F25" i="1"/>
  <c r="H25" i="1"/>
  <c r="F26" i="1"/>
  <c r="H26" i="1"/>
  <c r="H27" i="1"/>
  <c r="F32" i="1"/>
  <c r="H32" i="1"/>
  <c r="H33" i="1"/>
  <c r="F46" i="1"/>
  <c r="H46" i="1"/>
  <c r="F47" i="1"/>
  <c r="H47" i="1"/>
  <c r="F48" i="1"/>
  <c r="H48" i="1"/>
  <c r="F49" i="1"/>
  <c r="H49" i="1"/>
  <c r="H50" i="1"/>
  <c r="F55" i="1"/>
  <c r="H55" i="1"/>
  <c r="F56" i="1"/>
  <c r="H56" i="1"/>
  <c r="F57" i="1"/>
  <c r="H57" i="1"/>
  <c r="F58" i="1"/>
  <c r="H58" i="1"/>
  <c r="H59" i="1"/>
  <c r="F64" i="1"/>
  <c r="H64" i="1"/>
  <c r="F65" i="1"/>
  <c r="H65" i="1"/>
  <c r="F66" i="1"/>
  <c r="H66" i="1"/>
  <c r="F67" i="1"/>
  <c r="H67" i="1"/>
  <c r="H68" i="1"/>
  <c r="F72" i="1"/>
  <c r="H72" i="1"/>
  <c r="F73" i="1"/>
  <c r="H73" i="1"/>
  <c r="F74" i="1"/>
  <c r="H74" i="1"/>
  <c r="F75" i="1"/>
  <c r="H75" i="1"/>
  <c r="F76" i="1"/>
  <c r="H76" i="1"/>
  <c r="H77" i="1"/>
  <c r="F84" i="1"/>
  <c r="G84" i="1"/>
  <c r="H84" i="1"/>
  <c r="F85" i="1"/>
  <c r="G85" i="1"/>
  <c r="H85" i="1"/>
  <c r="F86" i="1"/>
  <c r="G86" i="1"/>
  <c r="H86" i="1"/>
  <c r="H87" i="1"/>
  <c r="I92" i="1"/>
  <c r="I93" i="1"/>
  <c r="I94" i="1"/>
  <c r="I95" i="1"/>
  <c r="I97" i="1"/>
  <c r="I108" i="1"/>
  <c r="I110" i="1"/>
  <c r="F39" i="1"/>
  <c r="H39" i="1"/>
  <c r="F40" i="1"/>
  <c r="H40" i="1"/>
  <c r="F38" i="1"/>
  <c r="H38" i="1"/>
  <c r="J108" i="1"/>
  <c r="J92" i="1"/>
  <c r="J95" i="1"/>
  <c r="J110" i="1"/>
  <c r="J97" i="1"/>
  <c r="J94" i="1"/>
  <c r="J93" i="1"/>
</calcChain>
</file>

<file path=xl/sharedStrings.xml><?xml version="1.0" encoding="utf-8"?>
<sst xmlns="http://schemas.openxmlformats.org/spreadsheetml/2006/main" count="166" uniqueCount="81">
  <si>
    <t>WORKLOAD COMPUTATION FORM</t>
  </si>
  <si>
    <t xml:space="preserve">Name: </t>
  </si>
  <si>
    <t>Department:</t>
  </si>
  <si>
    <t>Semester:</t>
  </si>
  <si>
    <t>Instructional Hours</t>
  </si>
  <si>
    <t>Course Section</t>
  </si>
  <si>
    <t>Course Credit</t>
  </si>
  <si>
    <t>Multi. Factor</t>
  </si>
  <si>
    <t>Prep. Time</t>
  </si>
  <si>
    <t>Contact</t>
  </si>
  <si>
    <t xml:space="preserve">x 1 1/3 </t>
  </si>
  <si>
    <t>x 2/3</t>
  </si>
  <si>
    <t>ON-LINE OR HYBRID</t>
  </si>
  <si>
    <t>x 1</t>
  </si>
  <si>
    <t>LAB/CLINICAL</t>
  </si>
  <si>
    <t>x 2 =</t>
  </si>
  <si>
    <t>x 1 =</t>
  </si>
  <si>
    <t>Preps and Type</t>
  </si>
  <si>
    <t>Prep Time</t>
  </si>
  <si>
    <t>Course Section     Credits</t>
  </si>
  <si>
    <t>Multi Factor</t>
  </si>
  <si>
    <t>1/2 of 4/3</t>
  </si>
  <si>
    <t>1/2 of 2/3</t>
  </si>
  <si>
    <t>1/2 of 2</t>
  </si>
  <si>
    <t>NON-TRAD</t>
  </si>
  <si>
    <t xml:space="preserve"> Contact Time</t>
  </si>
  <si>
    <t>x 1/3 =</t>
  </si>
  <si>
    <r>
      <t xml:space="preserve">Reassignment for department chairperson, curriculum coordinator, or for any other purpose. </t>
    </r>
    <r>
      <rPr>
        <sz val="10"/>
        <rFont val="Times New Roman"/>
        <family val="1"/>
      </rPr>
      <t xml:space="preserve"> (Where faculty are given load reduction within the instructional workload for any activity other than teaching, the number of hours required for the faculty will be equal to twice the credit hour reduction with the proportional reduction in office hours of one hour per three credit hour equivalent load reduction.)</t>
    </r>
  </si>
  <si>
    <t>REAS. TIME</t>
  </si>
  <si>
    <t>Reass. Hrs.</t>
  </si>
  <si>
    <t>x 2</t>
  </si>
  <si>
    <t>=</t>
  </si>
  <si>
    <t>TOTAL REASSIGNMENT HOURS:</t>
  </si>
  <si>
    <t>TOTAL INSTRUCTIONAL AND REASSIGNMENT HOURS:</t>
  </si>
  <si>
    <t xml:space="preserve">ADVISING </t>
  </si>
  <si>
    <t xml:space="preserve">    1-7 advisees = 1 hr.</t>
  </si>
  <si>
    <t>26-31 advisees = 5 hrs.</t>
  </si>
  <si>
    <t xml:space="preserve">  8-13 advisees = 2 hrs.</t>
  </si>
  <si>
    <t>32-37 advisees = 6 hrs.</t>
  </si>
  <si>
    <t>14-19 advisees = 3 hrs.</t>
  </si>
  <si>
    <t>38-43 advisees = 7 hrs.</t>
  </si>
  <si>
    <t>20-25 advisees = 4 hrs.</t>
  </si>
  <si>
    <t>OFFICE HOURS (Reduced For Reassigned Time)</t>
  </si>
  <si>
    <t>COLLEGE SERVICE</t>
  </si>
  <si>
    <t>TOTAL WORKLOAD</t>
  </si>
  <si>
    <t xml:space="preserve">Totals </t>
  </si>
  <si>
    <t>Calculated</t>
  </si>
  <si>
    <t>Automatically</t>
  </si>
  <si>
    <t>TOTAL</t>
  </si>
  <si>
    <t>Reassigned</t>
  </si>
  <si>
    <t>Time</t>
  </si>
  <si>
    <t>Assignment</t>
  </si>
  <si>
    <t xml:space="preserve">Total # of Advisees Assigned </t>
  </si>
  <si>
    <t>Total # Hours From Table for Assigned Advisees</t>
  </si>
  <si>
    <t xml:space="preserve">TOTAL NON-INSTRUCTIONAL </t>
  </si>
  <si>
    <t>TEAM TEACHING</t>
  </si>
  <si>
    <t>Subsequent Didactic</t>
  </si>
  <si>
    <t xml:space="preserve">into the BLUE shaded cells before </t>
  </si>
  <si>
    <t>printing or saving (Save as .xlsx file )</t>
  </si>
  <si>
    <t>in Yellow Cells</t>
  </si>
  <si>
    <t>DIDACTIC/SEMINAR/ON-LINE/HYBRID</t>
  </si>
  <si>
    <t>DIDACTIC/SEMINAR</t>
  </si>
  <si>
    <t>Subject to the provisions of Article 12, the standard faculty instructional and reassignment workload shall be a minimum of 29 instructional and reassigned hours per week and a maximum of 35 instructional and reassigned hours per week. An assignment of more than 31 Total Instructional and Reassignment Hours for faculty teaching only didactic courses or for 34 or more Total Instructional and Reassignment Hours for faculty teaching other than only didactic courses, will require an adjustment in the 11 hours of non-instructional workload.</t>
  </si>
  <si>
    <t>Standard</t>
  </si>
  <si>
    <t>Total Contact</t>
  </si>
  <si>
    <t>Contact time is the actual time the instructor spends with students in an instructional method</t>
  </si>
  <si>
    <t>First Didactic</t>
  </si>
  <si>
    <t>First Lab</t>
  </si>
  <si>
    <t xml:space="preserve">                               Instructional hours for individualized instruction, mediated learning,                        </t>
  </si>
  <si>
    <t xml:space="preserve">                                               or other non-traditional modes of instruction</t>
  </si>
  <si>
    <t>Compute Instructional hours for TEAM TEACHING courses.</t>
  </si>
  <si>
    <t xml:space="preserve">To calculate workload, enter values </t>
  </si>
  <si>
    <t>For Laboratory-like and clinical courses, every fifty (50) minutes of class time shall be calculated as one (1) hour.</t>
  </si>
  <si>
    <t xml:space="preserve">                 Compute Instructional hours for SUBSEQUENT sections of DIDACTIC &amp; SEMINAR courses.</t>
  </si>
  <si>
    <t xml:space="preserve">               Compute Instructional hours for 3RD OR GREATER  sections of fully ON-LINE or HYBRID.</t>
  </si>
  <si>
    <t xml:space="preserve">                               Compute Instructional hours for FIRST sections of LAB-LIKE &amp; CLINICAL</t>
  </si>
  <si>
    <t xml:space="preserve"> Compute Instructional hours for SUBSEQUENT sections of LAB-LIKE &amp; CLINICAL-WITH ASSISTANT</t>
  </si>
  <si>
    <t xml:space="preserve">   Compute Instructional hours for SUBSEQUENT sections of LAB-LIKE &amp; CLINICAL-NO ASSISTANT</t>
  </si>
  <si>
    <t>Compute Instructional hours for 1st sections of DIDACTIC or SEMINAR courses and ON-LINE or HYBRID courses.</t>
  </si>
  <si>
    <t>Notwithstanding the preceding, there shall be no change to the treatment of contact hours for didactic courses</t>
  </si>
  <si>
    <t xml:space="preserve">                      Compute Instructional hours for 2nd sections of fully ON-LINE or HYBRID course.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</si>
</sst>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0.0"/>
  </numFmts>
  <fonts count="19" x14ac:knownFonts="1">
    <font>
      <sz val="12"/>
      <color theme="1"/>
      <name val="Calibri"/>
      <family val="2"/>
      <scheme val="minor"/>
    </font>
    <font>
      <sz val="12"/>
      <color theme="1"/>
      <name val="Calibri"/>
      <family val="2"/>
      <scheme val="minor"/>
    </font>
    <font>
      <sz val="10"/>
      <name val="Times New Roman"/>
      <family val="1"/>
    </font>
    <font>
      <sz val="9"/>
      <color theme="1"/>
      <name val="Calibri"/>
      <scheme val="minor"/>
    </font>
    <font>
      <u/>
      <sz val="12"/>
      <color theme="10"/>
      <name val="Calibri"/>
      <family val="2"/>
      <scheme val="minor"/>
    </font>
    <font>
      <u/>
      <sz val="12"/>
      <color theme="11"/>
      <name val="Calibri"/>
      <family val="2"/>
      <scheme val="minor"/>
    </font>
    <font>
      <b/>
      <sz val="10"/>
      <name val="Times New Roman"/>
    </font>
    <font>
      <sz val="8"/>
      <name val="Calibri"/>
      <family val="2"/>
      <scheme val="minor"/>
    </font>
    <font>
      <sz val="10"/>
      <color theme="1"/>
      <name val="Calibri"/>
      <scheme val="minor"/>
    </font>
    <font>
      <sz val="10"/>
      <name val="Arial"/>
    </font>
    <font>
      <b/>
      <sz val="10"/>
      <color theme="1"/>
      <name val="Calibri"/>
      <family val="2"/>
      <scheme val="minor"/>
    </font>
    <font>
      <sz val="10"/>
      <color rgb="FF000000"/>
      <name val="Calibri"/>
      <family val="2"/>
      <scheme val="minor"/>
    </font>
    <font>
      <sz val="10"/>
      <name val="Calibri"/>
      <scheme val="minor"/>
    </font>
    <font>
      <sz val="10"/>
      <color rgb="FF000000"/>
      <name val="Arial"/>
    </font>
    <font>
      <sz val="8"/>
      <name val="Times New Roman"/>
    </font>
    <font>
      <sz val="8"/>
      <color theme="1"/>
      <name val="Calibri"/>
      <scheme val="minor"/>
    </font>
    <font>
      <b/>
      <sz val="10"/>
      <color theme="1"/>
      <name val="Times New Roman"/>
    </font>
    <font>
      <sz val="12"/>
      <name val="Calibri"/>
      <family val="2"/>
      <scheme val="minor"/>
    </font>
    <font>
      <sz val="10"/>
      <color theme="1"/>
      <name val="Times New Roman"/>
    </font>
  </fonts>
  <fills count="7">
    <fill>
      <patternFill patternType="none"/>
    </fill>
    <fill>
      <patternFill patternType="gray125"/>
    </fill>
    <fill>
      <patternFill patternType="solid">
        <fgColor indexed="41"/>
        <bgColor indexed="64"/>
      </patternFill>
    </fill>
    <fill>
      <patternFill patternType="solid">
        <fgColor theme="0"/>
        <bgColor indexed="64"/>
      </patternFill>
    </fill>
    <fill>
      <patternFill patternType="solid">
        <fgColor indexed="23"/>
        <bgColor indexed="64"/>
      </patternFill>
    </fill>
    <fill>
      <patternFill patternType="solid">
        <fgColor rgb="FFFFFF00"/>
        <bgColor indexed="64"/>
      </patternFill>
    </fill>
    <fill>
      <patternFill patternType="solid">
        <fgColor theme="0"/>
        <bgColor rgb="FF000000"/>
      </patternFill>
    </fill>
  </fills>
  <borders count="68">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right/>
      <top/>
      <bottom style="medium">
        <color auto="1"/>
      </bottom>
      <diagonal/>
    </border>
    <border>
      <left/>
      <right style="medium">
        <color auto="1"/>
      </right>
      <top/>
      <bottom style="medium">
        <color auto="1"/>
      </bottom>
      <diagonal/>
    </border>
    <border>
      <left/>
      <right style="medium">
        <color auto="1"/>
      </right>
      <top style="medium">
        <color auto="1"/>
      </top>
      <bottom style="thin">
        <color auto="1"/>
      </bottom>
      <diagonal/>
    </border>
    <border>
      <left/>
      <right style="medium">
        <color auto="1"/>
      </right>
      <top style="thin">
        <color auto="1"/>
      </top>
      <bottom style="thin">
        <color auto="1"/>
      </bottom>
      <diagonal/>
    </border>
    <border>
      <left/>
      <right/>
      <top/>
      <bottom style="thin">
        <color auto="1"/>
      </bottom>
      <diagonal/>
    </border>
    <border>
      <left/>
      <right style="medium">
        <color auto="1"/>
      </right>
      <top/>
      <bottom style="thin">
        <color auto="1"/>
      </bottom>
      <diagonal/>
    </border>
    <border>
      <left/>
      <right style="hair">
        <color auto="1"/>
      </right>
      <top style="thin">
        <color auto="1"/>
      </top>
      <bottom style="thin">
        <color auto="1"/>
      </bottom>
      <diagonal/>
    </border>
    <border>
      <left style="hair">
        <color auto="1"/>
      </left>
      <right style="hair">
        <color auto="1"/>
      </right>
      <top style="thin">
        <color auto="1"/>
      </top>
      <bottom style="thin">
        <color auto="1"/>
      </bottom>
      <diagonal/>
    </border>
    <border>
      <left style="medium">
        <color auto="1"/>
      </left>
      <right style="thin">
        <color auto="1"/>
      </right>
      <top/>
      <bottom style="medium">
        <color auto="1"/>
      </bottom>
      <diagonal/>
    </border>
    <border>
      <left/>
      <right style="hair">
        <color auto="1"/>
      </right>
      <top style="thin">
        <color auto="1"/>
      </top>
      <bottom style="medium">
        <color auto="1"/>
      </bottom>
      <diagonal/>
    </border>
    <border>
      <left style="hair">
        <color auto="1"/>
      </left>
      <right style="hair">
        <color auto="1"/>
      </right>
      <top style="thin">
        <color auto="1"/>
      </top>
      <bottom style="medium">
        <color auto="1"/>
      </bottom>
      <diagonal/>
    </border>
    <border>
      <left/>
      <right style="medium">
        <color auto="1"/>
      </right>
      <top style="thin">
        <color auto="1"/>
      </top>
      <bottom style="medium">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medium">
        <color auto="1"/>
      </left>
      <right/>
      <top style="thin">
        <color auto="1"/>
      </top>
      <bottom style="thin">
        <color auto="1"/>
      </bottom>
      <diagonal/>
    </border>
    <border>
      <left style="medium">
        <color auto="1"/>
      </left>
      <right/>
      <top style="thin">
        <color auto="1"/>
      </top>
      <bottom style="medium">
        <color auto="1"/>
      </bottom>
      <diagonal/>
    </border>
    <border>
      <left/>
      <right style="medium">
        <color auto="1"/>
      </right>
      <top/>
      <bottom/>
      <diagonal/>
    </border>
    <border>
      <left style="medium">
        <color auto="1"/>
      </left>
      <right style="thin">
        <color auto="1"/>
      </right>
      <top style="thin">
        <color auto="1"/>
      </top>
      <bottom style="medium">
        <color auto="1"/>
      </bottom>
      <diagonal/>
    </border>
    <border>
      <left/>
      <right style="thin">
        <color auto="1"/>
      </right>
      <top style="thin">
        <color auto="1"/>
      </top>
      <bottom style="medium">
        <color auto="1"/>
      </bottom>
      <diagonal/>
    </border>
    <border>
      <left style="medium">
        <color auto="1"/>
      </left>
      <right style="medium">
        <color auto="1"/>
      </right>
      <top style="medium">
        <color auto="1"/>
      </top>
      <bottom style="medium">
        <color auto="1"/>
      </bottom>
      <diagonal/>
    </border>
    <border>
      <left style="thin">
        <color auto="1"/>
      </left>
      <right style="thin">
        <color auto="1"/>
      </right>
      <top style="thin">
        <color auto="1"/>
      </top>
      <bottom/>
      <diagonal/>
    </border>
    <border>
      <left/>
      <right/>
      <top style="thin">
        <color auto="1"/>
      </top>
      <bottom/>
      <diagonal/>
    </border>
    <border>
      <left/>
      <right style="thin">
        <color auto="1"/>
      </right>
      <top style="medium">
        <color auto="1"/>
      </top>
      <bottom style="thin">
        <color auto="1"/>
      </bottom>
      <diagonal/>
    </border>
    <border>
      <left style="medium">
        <color auto="1"/>
      </left>
      <right/>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thin">
        <color auto="1"/>
      </left>
      <right/>
      <top/>
      <bottom style="thin">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right style="thin">
        <color auto="1"/>
      </right>
      <top style="thin">
        <color auto="1"/>
      </top>
      <bottom/>
      <diagonal/>
    </border>
    <border>
      <left/>
      <right style="thin">
        <color auto="1"/>
      </right>
      <top/>
      <bottom style="thin">
        <color auto="1"/>
      </bottom>
      <diagonal/>
    </border>
    <border>
      <left style="medium">
        <color auto="1"/>
      </left>
      <right style="medium">
        <color auto="1"/>
      </right>
      <top style="medium">
        <color auto="1"/>
      </top>
      <bottom style="thin">
        <color auto="1"/>
      </bottom>
      <diagonal/>
    </border>
    <border>
      <left style="medium">
        <color auto="1"/>
      </left>
      <right style="medium">
        <color auto="1"/>
      </right>
      <top style="thin">
        <color auto="1"/>
      </top>
      <bottom style="medium">
        <color auto="1"/>
      </bottom>
      <diagonal/>
    </border>
    <border>
      <left/>
      <right style="thin">
        <color auto="1"/>
      </right>
      <top/>
      <bottom style="medium">
        <color auto="1"/>
      </bottom>
      <diagonal/>
    </border>
    <border>
      <left/>
      <right style="thin">
        <color auto="1"/>
      </right>
      <top style="medium">
        <color auto="1"/>
      </top>
      <bottom/>
      <diagonal/>
    </border>
    <border>
      <left style="medium">
        <color auto="1"/>
      </left>
      <right style="thin">
        <color auto="1"/>
      </right>
      <top style="medium">
        <color auto="1"/>
      </top>
      <bottom/>
      <diagonal/>
    </border>
    <border>
      <left/>
      <right style="thin">
        <color auto="1"/>
      </right>
      <top style="medium">
        <color auto="1"/>
      </top>
      <bottom style="medium">
        <color auto="1"/>
      </bottom>
      <diagonal/>
    </border>
    <border>
      <left style="thin">
        <color auto="1"/>
      </left>
      <right style="medium">
        <color auto="1"/>
      </right>
      <top/>
      <bottom style="medium">
        <color auto="1"/>
      </bottom>
      <diagonal/>
    </border>
    <border>
      <left style="medium">
        <color auto="1"/>
      </left>
      <right/>
      <top/>
      <bottom style="medium">
        <color auto="1"/>
      </bottom>
      <diagonal/>
    </border>
    <border>
      <left style="thin">
        <color auto="1"/>
      </left>
      <right/>
      <top style="medium">
        <color auto="1"/>
      </top>
      <bottom style="medium">
        <color auto="1"/>
      </bottom>
      <diagonal/>
    </border>
    <border>
      <left style="thin">
        <color auto="1"/>
      </left>
      <right/>
      <top/>
      <bottom style="medium">
        <color auto="1"/>
      </bottom>
      <diagonal/>
    </border>
    <border>
      <left style="thin">
        <color auto="1"/>
      </left>
      <right/>
      <top style="medium">
        <color auto="1"/>
      </top>
      <bottom style="thin">
        <color auto="1"/>
      </bottom>
      <diagonal/>
    </border>
    <border>
      <left style="thin">
        <color auto="1"/>
      </left>
      <right style="medium">
        <color auto="1"/>
      </right>
      <top style="medium">
        <color auto="1"/>
      </top>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medium">
        <color auto="1"/>
      </left>
      <right style="medium">
        <color auto="1"/>
      </right>
      <top style="thin">
        <color auto="1"/>
      </top>
      <bottom style="thin">
        <color auto="1"/>
      </bottom>
      <diagonal/>
    </border>
    <border>
      <left style="thin">
        <color auto="1"/>
      </left>
      <right/>
      <top style="medium">
        <color auto="1"/>
      </top>
      <bottom/>
      <diagonal/>
    </border>
    <border>
      <left style="hair">
        <color auto="1"/>
      </left>
      <right/>
      <top style="thin">
        <color auto="1"/>
      </top>
      <bottom style="thin">
        <color auto="1"/>
      </bottom>
      <diagonal/>
    </border>
    <border>
      <left style="hair">
        <color auto="1"/>
      </left>
      <right/>
      <top style="thin">
        <color auto="1"/>
      </top>
      <bottom style="medium">
        <color auto="1"/>
      </bottom>
      <diagonal/>
    </border>
    <border>
      <left style="thin">
        <color auto="1"/>
      </left>
      <right/>
      <top style="thin">
        <color auto="1"/>
      </top>
      <bottom style="medium">
        <color auto="1"/>
      </bottom>
      <diagonal/>
    </border>
    <border>
      <left/>
      <right/>
      <top style="thin">
        <color auto="1"/>
      </top>
      <bottom style="medium">
        <color auto="1"/>
      </bottom>
      <diagonal/>
    </border>
  </borders>
  <cellStyleXfs count="122">
    <xf numFmtId="0" fontId="0" fillId="0" borderId="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44" fontId="1" fillId="0" borderId="0" applyFon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cellStyleXfs>
  <cellXfs count="292">
    <xf numFmtId="0" fontId="0" fillId="0" borderId="0" xfId="0"/>
    <xf numFmtId="0" fontId="0" fillId="0" borderId="0" xfId="0" applyBorder="1"/>
    <xf numFmtId="0" fontId="2" fillId="3" borderId="0" xfId="0" applyFont="1" applyFill="1" applyBorder="1" applyAlignment="1" applyProtection="1">
      <protection locked="0"/>
    </xf>
    <xf numFmtId="0" fontId="0" fillId="3" borderId="0" xfId="0" applyFill="1"/>
    <xf numFmtId="0" fontId="2" fillId="0" borderId="29" xfId="0" applyFont="1" applyBorder="1" applyAlignment="1" applyProtection="1">
      <alignment horizontal="center"/>
    </xf>
    <xf numFmtId="0" fontId="0" fillId="0" borderId="4" xfId="0" applyBorder="1"/>
    <xf numFmtId="0" fontId="0" fillId="0" borderId="0" xfId="0" applyFont="1"/>
    <xf numFmtId="0" fontId="8" fillId="0" borderId="21" xfId="0" applyFont="1" applyBorder="1"/>
    <xf numFmtId="0" fontId="8" fillId="0" borderId="41" xfId="0" applyFont="1" applyBorder="1"/>
    <xf numFmtId="0" fontId="3" fillId="0" borderId="21" xfId="0" applyFont="1" applyBorder="1"/>
    <xf numFmtId="0" fontId="8" fillId="0" borderId="0" xfId="0" applyFont="1"/>
    <xf numFmtId="0" fontId="8" fillId="0" borderId="4" xfId="0" applyFont="1" applyBorder="1"/>
    <xf numFmtId="0" fontId="8" fillId="0" borderId="0" xfId="0" applyFont="1" applyBorder="1"/>
    <xf numFmtId="0" fontId="8" fillId="0" borderId="29" xfId="0" applyFont="1" applyBorder="1"/>
    <xf numFmtId="0" fontId="2" fillId="0" borderId="21" xfId="0" applyFont="1" applyFill="1" applyBorder="1" applyAlignment="1">
      <alignment horizontal="left"/>
    </xf>
    <xf numFmtId="0" fontId="2" fillId="0" borderId="41" xfId="0" applyFont="1" applyFill="1" applyBorder="1" applyAlignment="1">
      <alignment horizontal="left"/>
    </xf>
    <xf numFmtId="0" fontId="2" fillId="2" borderId="16" xfId="0" applyFont="1" applyFill="1" applyBorder="1" applyAlignment="1" applyProtection="1">
      <alignment horizontal="center"/>
      <protection locked="0"/>
    </xf>
    <xf numFmtId="2" fontId="2" fillId="0" borderId="12" xfId="0" applyNumberFormat="1" applyFont="1" applyBorder="1" applyAlignment="1" applyProtection="1">
      <alignment horizontal="center"/>
    </xf>
    <xf numFmtId="0" fontId="2" fillId="2" borderId="19" xfId="0" applyFont="1" applyFill="1" applyBorder="1" applyAlignment="1" applyProtection="1">
      <alignment horizontal="center"/>
      <protection locked="0"/>
    </xf>
    <xf numFmtId="0" fontId="8" fillId="0" borderId="0" xfId="0" applyFont="1" applyAlignment="1">
      <alignment horizontal="center"/>
    </xf>
    <xf numFmtId="0" fontId="8" fillId="5" borderId="43" xfId="0" applyFont="1" applyFill="1" applyBorder="1" applyAlignment="1" applyProtection="1">
      <alignment horizontal="right"/>
    </xf>
    <xf numFmtId="2" fontId="8" fillId="5" borderId="44" xfId="0" applyNumberFormat="1" applyFont="1" applyFill="1" applyBorder="1" applyAlignment="1" applyProtection="1">
      <alignment horizontal="center"/>
    </xf>
    <xf numFmtId="0" fontId="8" fillId="0" borderId="0" xfId="0" applyFont="1" applyBorder="1" applyAlignment="1">
      <alignment vertical="center"/>
    </xf>
    <xf numFmtId="0" fontId="2" fillId="3" borderId="0" xfId="0" applyFont="1" applyFill="1" applyBorder="1" applyAlignment="1" applyProtection="1">
      <alignment vertical="center"/>
      <protection locked="0"/>
    </xf>
    <xf numFmtId="0" fontId="8" fillId="3" borderId="0" xfId="0" applyFont="1" applyFill="1" applyBorder="1" applyAlignment="1" applyProtection="1">
      <protection locked="0"/>
    </xf>
    <xf numFmtId="0" fontId="2" fillId="3" borderId="0" xfId="0" applyFont="1" applyFill="1" applyBorder="1" applyAlignment="1" applyProtection="1">
      <alignment horizontal="center"/>
      <protection locked="0"/>
    </xf>
    <xf numFmtId="0" fontId="2" fillId="0" borderId="0" xfId="0" applyFont="1" applyBorder="1" applyAlignment="1">
      <alignment horizontal="center"/>
    </xf>
    <xf numFmtId="164" fontId="2" fillId="0" borderId="0" xfId="0" applyNumberFormat="1" applyFont="1" applyBorder="1" applyAlignment="1">
      <alignment horizontal="center"/>
    </xf>
    <xf numFmtId="0" fontId="2" fillId="2" borderId="41" xfId="0" applyFont="1" applyFill="1" applyBorder="1" applyAlignment="1" applyProtection="1">
      <alignment horizontal="center"/>
      <protection locked="0"/>
    </xf>
    <xf numFmtId="0" fontId="2" fillId="0" borderId="41" xfId="0" applyFont="1" applyBorder="1" applyAlignment="1">
      <alignment horizontal="center"/>
    </xf>
    <xf numFmtId="164" fontId="2" fillId="0" borderId="41" xfId="0" applyNumberFormat="1" applyFont="1" applyBorder="1" applyAlignment="1">
      <alignment horizontal="center"/>
    </xf>
    <xf numFmtId="0" fontId="8" fillId="3" borderId="0" xfId="0" applyFont="1" applyFill="1" applyBorder="1" applyAlignment="1" applyProtection="1">
      <alignment horizontal="right"/>
    </xf>
    <xf numFmtId="164" fontId="8" fillId="3" borderId="0" xfId="0" applyNumberFormat="1" applyFont="1" applyFill="1" applyBorder="1" applyAlignment="1" applyProtection="1">
      <alignment horizontal="center"/>
    </xf>
    <xf numFmtId="0" fontId="2" fillId="2" borderId="21" xfId="0" applyFont="1" applyFill="1" applyBorder="1" applyAlignment="1" applyProtection="1">
      <alignment horizontal="center"/>
      <protection locked="0"/>
    </xf>
    <xf numFmtId="164" fontId="2" fillId="0" borderId="21" xfId="0" applyNumberFormat="1" applyFont="1" applyBorder="1" applyAlignment="1">
      <alignment horizontal="center"/>
    </xf>
    <xf numFmtId="2" fontId="2" fillId="0" borderId="20" xfId="0" applyNumberFormat="1" applyFont="1" applyBorder="1" applyAlignment="1" applyProtection="1">
      <alignment horizontal="center"/>
    </xf>
    <xf numFmtId="0" fontId="8" fillId="0" borderId="10" xfId="0" applyFont="1" applyBorder="1"/>
    <xf numFmtId="2" fontId="2" fillId="0" borderId="12" xfId="0" applyNumberFormat="1" applyFont="1" applyBorder="1" applyAlignment="1">
      <alignment horizontal="center"/>
    </xf>
    <xf numFmtId="2" fontId="2" fillId="0" borderId="20" xfId="0" applyNumberFormat="1" applyFont="1" applyBorder="1" applyAlignment="1">
      <alignment horizontal="center"/>
    </xf>
    <xf numFmtId="0" fontId="8" fillId="5" borderId="43" xfId="0" applyFont="1" applyFill="1" applyBorder="1" applyAlignment="1">
      <alignment horizontal="right"/>
    </xf>
    <xf numFmtId="2" fontId="8" fillId="5" borderId="44" xfId="0" applyNumberFormat="1" applyFont="1" applyFill="1" applyBorder="1" applyAlignment="1">
      <alignment horizontal="center"/>
    </xf>
    <xf numFmtId="0" fontId="8" fillId="3" borderId="0" xfId="0" applyFont="1" applyFill="1"/>
    <xf numFmtId="0" fontId="8" fillId="3" borderId="0" xfId="0" applyFont="1" applyFill="1" applyBorder="1" applyAlignment="1">
      <alignment horizontal="right"/>
    </xf>
    <xf numFmtId="164" fontId="8" fillId="3" borderId="0" xfId="0" applyNumberFormat="1" applyFont="1" applyFill="1" applyBorder="1" applyAlignment="1">
      <alignment horizontal="center"/>
    </xf>
    <xf numFmtId="0" fontId="8" fillId="0" borderId="7" xfId="0" applyFont="1" applyBorder="1"/>
    <xf numFmtId="0" fontId="2" fillId="0" borderId="0" xfId="0" applyFont="1" applyBorder="1" applyAlignment="1">
      <alignment vertical="center" textRotation="90"/>
    </xf>
    <xf numFmtId="0" fontId="8" fillId="3" borderId="0" xfId="0" applyFont="1" applyFill="1" applyBorder="1"/>
    <xf numFmtId="0" fontId="8" fillId="0" borderId="5" xfId="0" applyFont="1" applyBorder="1"/>
    <xf numFmtId="0" fontId="8" fillId="0" borderId="46" xfId="0" applyFont="1" applyBorder="1"/>
    <xf numFmtId="0" fontId="8" fillId="0" borderId="24" xfId="0" applyFont="1" applyBorder="1"/>
    <xf numFmtId="0" fontId="2" fillId="0" borderId="24" xfId="0" applyFont="1" applyBorder="1" applyAlignment="1">
      <alignment horizontal="center" wrapText="1"/>
    </xf>
    <xf numFmtId="0" fontId="8" fillId="0" borderId="50" xfId="0" applyFont="1" applyBorder="1"/>
    <xf numFmtId="0" fontId="2" fillId="2" borderId="21" xfId="0" applyFont="1" applyFill="1" applyBorder="1" applyAlignment="1" applyProtection="1">
      <alignment vertical="center"/>
      <protection locked="0"/>
    </xf>
    <xf numFmtId="2" fontId="8" fillId="0" borderId="21" xfId="0" applyNumberFormat="1" applyFont="1" applyBorder="1" applyAlignment="1">
      <alignment horizontal="center"/>
    </xf>
    <xf numFmtId="0" fontId="2" fillId="2" borderId="3" xfId="0" applyFont="1" applyFill="1" applyBorder="1" applyAlignment="1" applyProtection="1">
      <alignment horizontal="center"/>
      <protection locked="0"/>
    </xf>
    <xf numFmtId="0" fontId="2" fillId="2" borderId="41" xfId="0" applyFont="1" applyFill="1" applyBorder="1" applyAlignment="1" applyProtection="1">
      <alignment vertical="center"/>
      <protection locked="0"/>
    </xf>
    <xf numFmtId="2" fontId="8" fillId="0" borderId="41" xfId="0" applyNumberFormat="1" applyFont="1" applyBorder="1" applyAlignment="1">
      <alignment horizontal="center"/>
    </xf>
    <xf numFmtId="0" fontId="2" fillId="2" borderId="31" xfId="0" applyFont="1" applyFill="1" applyBorder="1" applyAlignment="1" applyProtection="1">
      <alignment horizontal="center"/>
      <protection locked="0"/>
    </xf>
    <xf numFmtId="0" fontId="8" fillId="0" borderId="49" xfId="0" applyFont="1" applyBorder="1"/>
    <xf numFmtId="0" fontId="2" fillId="0" borderId="0" xfId="0" applyFont="1" applyBorder="1" applyAlignment="1">
      <alignment horizontal="center" wrapText="1"/>
    </xf>
    <xf numFmtId="2" fontId="8" fillId="0" borderId="0" xfId="0" applyNumberFormat="1" applyFont="1" applyBorder="1" applyAlignment="1">
      <alignment horizontal="center"/>
    </xf>
    <xf numFmtId="164" fontId="2" fillId="0" borderId="32" xfId="0" applyNumberFormat="1" applyFont="1" applyBorder="1" applyAlignment="1">
      <alignment horizontal="center"/>
    </xf>
    <xf numFmtId="164" fontId="8" fillId="0" borderId="4" xfId="0" applyNumberFormat="1" applyFont="1" applyBorder="1"/>
    <xf numFmtId="0" fontId="2" fillId="0" borderId="40" xfId="0" applyFont="1" applyBorder="1" applyAlignment="1">
      <alignment horizontal="center"/>
    </xf>
    <xf numFmtId="0" fontId="8" fillId="0" borderId="13" xfId="0" applyFont="1" applyBorder="1"/>
    <xf numFmtId="0" fontId="2" fillId="0" borderId="39" xfId="0" applyFont="1" applyBorder="1" applyAlignment="1">
      <alignment horizontal="center"/>
    </xf>
    <xf numFmtId="0" fontId="2" fillId="0" borderId="0" xfId="0" applyFont="1" applyBorder="1" applyAlignment="1">
      <alignment horizontal="center" vertical="center" textRotation="90"/>
    </xf>
    <xf numFmtId="164" fontId="6" fillId="5" borderId="32" xfId="0" applyNumberFormat="1" applyFont="1" applyFill="1" applyBorder="1" applyAlignment="1">
      <alignment horizontal="center"/>
    </xf>
    <xf numFmtId="0" fontId="2" fillId="4" borderId="6" xfId="0" applyFont="1" applyFill="1" applyBorder="1" applyAlignment="1">
      <alignment horizontal="left" wrapText="1"/>
    </xf>
    <xf numFmtId="0" fontId="2" fillId="4" borderId="7" xfId="0" applyFont="1" applyFill="1" applyBorder="1" applyAlignment="1">
      <alignment horizontal="left" wrapText="1"/>
    </xf>
    <xf numFmtId="0" fontId="2" fillId="4" borderId="8" xfId="0" applyFont="1" applyFill="1" applyBorder="1" applyAlignment="1">
      <alignment horizontal="left" wrapText="1"/>
    </xf>
    <xf numFmtId="0" fontId="2" fillId="4" borderId="0" xfId="0" applyFont="1" applyFill="1" applyBorder="1" applyAlignment="1">
      <alignment horizontal="left" wrapText="1"/>
    </xf>
    <xf numFmtId="0" fontId="2" fillId="3" borderId="36" xfId="0" applyFont="1" applyFill="1" applyBorder="1" applyAlignment="1">
      <alignment horizontal="left" wrapText="1"/>
    </xf>
    <xf numFmtId="0" fontId="2" fillId="3" borderId="0" xfId="0" applyFont="1" applyFill="1" applyBorder="1" applyAlignment="1">
      <alignment horizontal="left" wrapText="1"/>
    </xf>
    <xf numFmtId="0" fontId="2" fillId="3" borderId="5" xfId="0" applyFont="1" applyFill="1" applyBorder="1" applyAlignment="1">
      <alignment horizontal="left" wrapText="1"/>
    </xf>
    <xf numFmtId="0" fontId="2" fillId="3" borderId="45" xfId="0" applyFont="1" applyFill="1" applyBorder="1" applyAlignment="1">
      <alignment horizontal="center" wrapText="1"/>
    </xf>
    <xf numFmtId="0" fontId="2" fillId="3" borderId="51" xfId="0" applyFont="1" applyFill="1" applyBorder="1" applyAlignment="1">
      <alignment horizontal="center" wrapText="1"/>
    </xf>
    <xf numFmtId="0" fontId="8" fillId="3" borderId="4" xfId="0" applyFont="1" applyFill="1" applyBorder="1"/>
    <xf numFmtId="0" fontId="2" fillId="2" borderId="32" xfId="0" applyFont="1" applyFill="1" applyBorder="1" applyAlignment="1" applyProtection="1">
      <alignment horizontal="center"/>
      <protection locked="0"/>
    </xf>
    <xf numFmtId="0" fontId="2" fillId="0" borderId="36" xfId="0" applyFont="1" applyBorder="1" applyAlignment="1" applyProtection="1"/>
    <xf numFmtId="0" fontId="2" fillId="0" borderId="36" xfId="0" applyFont="1" applyBorder="1" applyAlignment="1" applyProtection="1">
      <alignment horizontal="left"/>
    </xf>
    <xf numFmtId="0" fontId="2" fillId="0" borderId="0" xfId="0" applyFont="1" applyBorder="1" applyAlignment="1" applyProtection="1">
      <alignment horizontal="center"/>
    </xf>
    <xf numFmtId="0" fontId="2" fillId="0" borderId="5" xfId="0" applyFont="1" applyBorder="1" applyAlignment="1" applyProtection="1"/>
    <xf numFmtId="0" fontId="2" fillId="0" borderId="29" xfId="0" applyFont="1" applyBorder="1" applyAlignment="1" applyProtection="1"/>
    <xf numFmtId="0" fontId="2" fillId="0" borderId="0" xfId="0" applyFont="1" applyBorder="1" applyAlignment="1" applyProtection="1"/>
    <xf numFmtId="0" fontId="2" fillId="0" borderId="4" xfId="0" applyFont="1" applyBorder="1" applyAlignment="1" applyProtection="1"/>
    <xf numFmtId="0" fontId="2" fillId="0" borderId="54" xfId="0" applyFont="1" applyBorder="1" applyAlignment="1" applyProtection="1"/>
    <xf numFmtId="0" fontId="2" fillId="0" borderId="9" xfId="0" applyFont="1" applyBorder="1" applyAlignment="1" applyProtection="1">
      <alignment horizontal="center"/>
    </xf>
    <xf numFmtId="0" fontId="2" fillId="0" borderId="56" xfId="0" applyFont="1" applyBorder="1" applyAlignment="1" applyProtection="1"/>
    <xf numFmtId="0" fontId="2" fillId="0" borderId="49" xfId="0" applyFont="1" applyBorder="1" applyAlignment="1" applyProtection="1"/>
    <xf numFmtId="0" fontId="2" fillId="0" borderId="10" xfId="0" applyFont="1" applyBorder="1" applyAlignment="1" applyProtection="1"/>
    <xf numFmtId="0" fontId="2" fillId="0" borderId="43" xfId="0" applyFont="1" applyBorder="1" applyAlignment="1"/>
    <xf numFmtId="0" fontId="2" fillId="0" borderId="55" xfId="0" applyFont="1" applyBorder="1" applyAlignment="1"/>
    <xf numFmtId="0" fontId="2" fillId="0" borderId="38" xfId="0" applyFont="1" applyBorder="1" applyAlignment="1"/>
    <xf numFmtId="0" fontId="2" fillId="0" borderId="52" xfId="0" applyFont="1" applyBorder="1" applyAlignment="1"/>
    <xf numFmtId="0" fontId="2" fillId="0" borderId="39" xfId="0" applyFont="1" applyBorder="1" applyAlignment="1" applyProtection="1">
      <alignment horizontal="center" wrapText="1"/>
    </xf>
    <xf numFmtId="0" fontId="2" fillId="0" borderId="0" xfId="0" applyFont="1" applyBorder="1" applyAlignment="1">
      <alignment horizontal="left" wrapText="1"/>
    </xf>
    <xf numFmtId="0" fontId="2" fillId="2" borderId="47" xfId="0" applyFont="1" applyFill="1" applyBorder="1" applyAlignment="1" applyProtection="1">
      <alignment horizontal="center" wrapText="1"/>
      <protection locked="0"/>
    </xf>
    <xf numFmtId="0" fontId="2" fillId="0" borderId="54" xfId="0" applyFont="1" applyBorder="1" applyAlignment="1"/>
    <xf numFmtId="0" fontId="2" fillId="0" borderId="9" xfId="0" applyFont="1" applyBorder="1" applyAlignment="1"/>
    <xf numFmtId="0" fontId="2" fillId="0" borderId="49" xfId="0" applyFont="1" applyBorder="1" applyAlignment="1"/>
    <xf numFmtId="0" fontId="2" fillId="0" borderId="49" xfId="0" applyFont="1" applyBorder="1" applyAlignment="1" applyProtection="1">
      <alignment horizontal="center"/>
    </xf>
    <xf numFmtId="0" fontId="2" fillId="0" borderId="9" xfId="0" applyFont="1" applyBorder="1" applyAlignment="1">
      <alignment horizontal="center"/>
    </xf>
    <xf numFmtId="0" fontId="2" fillId="0" borderId="9" xfId="0" applyFont="1" applyBorder="1"/>
    <xf numFmtId="0" fontId="2" fillId="2" borderId="48" xfId="0" applyFont="1" applyFill="1" applyBorder="1" applyAlignment="1" applyProtection="1">
      <alignment horizontal="center"/>
      <protection locked="0"/>
    </xf>
    <xf numFmtId="0" fontId="10" fillId="5" borderId="32" xfId="0" applyFont="1" applyFill="1" applyBorder="1" applyAlignment="1">
      <alignment horizontal="center"/>
    </xf>
    <xf numFmtId="0" fontId="9" fillId="0" borderId="32" xfId="0" applyFont="1" applyFill="1" applyBorder="1" applyAlignment="1" applyProtection="1">
      <alignment horizontal="center"/>
    </xf>
    <xf numFmtId="164" fontId="10" fillId="5" borderId="32" xfId="0" applyNumberFormat="1" applyFont="1" applyFill="1" applyBorder="1" applyAlignment="1">
      <alignment horizontal="center"/>
    </xf>
    <xf numFmtId="0" fontId="9" fillId="0" borderId="39" xfId="0" applyFont="1" applyBorder="1" applyAlignment="1">
      <alignment horizontal="center"/>
    </xf>
    <xf numFmtId="0" fontId="12" fillId="3" borderId="0" xfId="0" applyFont="1" applyFill="1" applyBorder="1" applyAlignment="1" applyProtection="1">
      <alignment horizontal="right"/>
    </xf>
    <xf numFmtId="2" fontId="12" fillId="3" borderId="0" xfId="0" applyNumberFormat="1" applyFont="1" applyFill="1" applyBorder="1" applyAlignment="1" applyProtection="1">
      <alignment horizontal="center"/>
    </xf>
    <xf numFmtId="0" fontId="8" fillId="5" borderId="17" xfId="0" applyFont="1" applyFill="1" applyBorder="1" applyAlignment="1" applyProtection="1">
      <alignment horizontal="right"/>
    </xf>
    <xf numFmtId="2" fontId="8" fillId="5" borderId="53" xfId="0" applyNumberFormat="1" applyFont="1" applyFill="1" applyBorder="1" applyAlignment="1" applyProtection="1">
      <alignment horizontal="center"/>
    </xf>
    <xf numFmtId="0" fontId="13" fillId="0" borderId="0" xfId="0" applyFont="1" applyAlignment="1">
      <alignment horizontal="center" vertical="center"/>
    </xf>
    <xf numFmtId="0" fontId="3" fillId="0" borderId="24" xfId="0" applyFont="1" applyBorder="1"/>
    <xf numFmtId="0" fontId="3" fillId="0" borderId="41" xfId="0" applyFont="1" applyBorder="1"/>
    <xf numFmtId="0" fontId="8" fillId="5" borderId="17" xfId="0" applyFont="1" applyFill="1" applyBorder="1" applyAlignment="1">
      <alignment horizontal="right"/>
    </xf>
    <xf numFmtId="2" fontId="8" fillId="5" borderId="53" xfId="0" applyNumberFormat="1" applyFont="1" applyFill="1" applyBorder="1" applyAlignment="1">
      <alignment horizontal="center"/>
    </xf>
    <xf numFmtId="0" fontId="8" fillId="0" borderId="54" xfId="0" applyFont="1" applyBorder="1"/>
    <xf numFmtId="0" fontId="8" fillId="0" borderId="41" xfId="0" applyFont="1" applyBorder="1" applyAlignment="1">
      <alignment horizontal="center"/>
    </xf>
    <xf numFmtId="0" fontId="2" fillId="0" borderId="21" xfId="0" applyFont="1" applyBorder="1" applyAlignment="1">
      <alignment horizontal="center"/>
    </xf>
    <xf numFmtId="0" fontId="2" fillId="0" borderId="12" xfId="0" applyFont="1" applyBorder="1" applyAlignment="1">
      <alignment horizontal="center"/>
    </xf>
    <xf numFmtId="0" fontId="8" fillId="2" borderId="18" xfId="0" applyFont="1" applyFill="1" applyBorder="1" applyAlignment="1" applyProtection="1">
      <protection locked="0"/>
    </xf>
    <xf numFmtId="0" fontId="2" fillId="0" borderId="0" xfId="0" applyFont="1" applyBorder="1" applyAlignment="1">
      <alignment horizontal="center"/>
    </xf>
    <xf numFmtId="0" fontId="8" fillId="0" borderId="21" xfId="0" applyFont="1" applyBorder="1" applyAlignment="1">
      <alignment horizontal="center"/>
    </xf>
    <xf numFmtId="0" fontId="8" fillId="0" borderId="24" xfId="0" applyFont="1" applyBorder="1" applyAlignment="1"/>
    <xf numFmtId="0" fontId="2" fillId="0" borderId="21" xfId="0" applyFont="1" applyBorder="1" applyAlignment="1">
      <alignment horizontal="center"/>
    </xf>
    <xf numFmtId="0" fontId="2" fillId="0" borderId="0" xfId="0" applyFont="1" applyBorder="1" applyAlignment="1">
      <alignment horizontal="center"/>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8" fillId="0" borderId="7" xfId="0" applyFont="1" applyBorder="1" applyAlignment="1">
      <alignment horizontal="center" vertical="center"/>
    </xf>
    <xf numFmtId="0" fontId="2" fillId="0" borderId="26" xfId="0" applyFont="1" applyFill="1" applyBorder="1" applyAlignment="1">
      <alignment horizontal="left"/>
    </xf>
    <xf numFmtId="0" fontId="2" fillId="0" borderId="30" xfId="0" applyFont="1" applyFill="1" applyBorder="1" applyAlignment="1">
      <alignment horizontal="left"/>
    </xf>
    <xf numFmtId="0" fontId="8" fillId="0" borderId="9" xfId="0" applyFont="1" applyBorder="1"/>
    <xf numFmtId="0" fontId="8" fillId="0" borderId="0" xfId="0" applyFont="1" applyBorder="1" applyAlignment="1">
      <alignment horizontal="center"/>
    </xf>
    <xf numFmtId="0" fontId="8" fillId="0" borderId="38" xfId="0" applyFont="1" applyBorder="1"/>
    <xf numFmtId="0" fontId="2" fillId="0" borderId="0" xfId="0" applyFont="1" applyBorder="1" applyAlignment="1" applyProtection="1">
      <alignment vertical="center" textRotation="90"/>
      <protection locked="0"/>
    </xf>
    <xf numFmtId="0" fontId="3" fillId="0" borderId="0" xfId="0" applyFont="1" applyBorder="1"/>
    <xf numFmtId="1" fontId="2" fillId="2" borderId="21" xfId="69" applyNumberFormat="1" applyFont="1" applyFill="1" applyBorder="1" applyAlignment="1" applyProtection="1">
      <alignment horizontal="center"/>
      <protection locked="0"/>
    </xf>
    <xf numFmtId="1" fontId="2" fillId="2" borderId="21" xfId="0" applyNumberFormat="1" applyFont="1" applyFill="1" applyBorder="1" applyAlignment="1" applyProtection="1">
      <alignment horizontal="center"/>
      <protection locked="0"/>
    </xf>
    <xf numFmtId="0" fontId="2" fillId="0" borderId="25" xfId="0" applyFont="1" applyBorder="1" applyAlignment="1">
      <alignment horizontal="center" wrapText="1"/>
    </xf>
    <xf numFmtId="2" fontId="8" fillId="0" borderId="22" xfId="0" applyNumberFormat="1" applyFont="1" applyBorder="1" applyAlignment="1">
      <alignment horizontal="center"/>
    </xf>
    <xf numFmtId="1" fontId="2" fillId="2" borderId="41" xfId="0" applyNumberFormat="1" applyFont="1" applyFill="1" applyBorder="1" applyAlignment="1" applyProtection="1">
      <alignment horizontal="center"/>
      <protection locked="0"/>
    </xf>
    <xf numFmtId="0" fontId="8" fillId="0" borderId="24" xfId="0" applyFont="1" applyBorder="1" applyAlignment="1">
      <alignment horizontal="center"/>
    </xf>
    <xf numFmtId="0" fontId="2" fillId="2" borderId="28" xfId="0" applyFont="1" applyFill="1" applyBorder="1" applyAlignment="1" applyProtection="1">
      <alignment vertical="center"/>
      <protection locked="0"/>
    </xf>
    <xf numFmtId="0" fontId="2" fillId="0" borderId="11" xfId="0" applyFont="1" applyBorder="1" applyAlignment="1">
      <alignment horizontal="center" wrapText="1"/>
    </xf>
    <xf numFmtId="0" fontId="2" fillId="0" borderId="23" xfId="0" applyFont="1" applyBorder="1" applyAlignment="1">
      <alignment horizontal="center"/>
    </xf>
    <xf numFmtId="2" fontId="2" fillId="0" borderId="25" xfId="0" applyNumberFormat="1" applyFont="1" applyBorder="1" applyAlignment="1">
      <alignment horizontal="center" wrapText="1"/>
    </xf>
    <xf numFmtId="2" fontId="8" fillId="5" borderId="32" xfId="0" applyNumberFormat="1" applyFont="1" applyFill="1" applyBorder="1" applyAlignment="1" applyProtection="1">
      <alignment horizontal="center"/>
    </xf>
    <xf numFmtId="0" fontId="11" fillId="6" borderId="0" xfId="0" applyFont="1" applyFill="1" applyBorder="1" applyAlignment="1">
      <alignment horizontal="right"/>
    </xf>
    <xf numFmtId="164" fontId="11" fillId="6" borderId="0" xfId="0" applyNumberFormat="1" applyFont="1" applyFill="1" applyBorder="1" applyAlignment="1">
      <alignment horizontal="center"/>
    </xf>
    <xf numFmtId="2" fontId="2" fillId="0" borderId="21" xfId="0" applyNumberFormat="1" applyFont="1" applyBorder="1" applyAlignment="1">
      <alignment horizontal="center"/>
    </xf>
    <xf numFmtId="2" fontId="2" fillId="0" borderId="22" xfId="0" applyNumberFormat="1" applyFont="1" applyBorder="1" applyAlignment="1" applyProtection="1">
      <alignment horizontal="center"/>
    </xf>
    <xf numFmtId="2" fontId="2" fillId="0" borderId="42" xfId="0" applyNumberFormat="1" applyFont="1" applyBorder="1" applyAlignment="1" applyProtection="1">
      <alignment horizontal="center"/>
    </xf>
    <xf numFmtId="0" fontId="6" fillId="5" borderId="61" xfId="0" applyFont="1" applyFill="1" applyBorder="1" applyAlignment="1">
      <alignment horizontal="center"/>
    </xf>
    <xf numFmtId="0" fontId="2" fillId="0" borderId="20" xfId="0" applyFont="1" applyBorder="1" applyAlignment="1">
      <alignment horizontal="center"/>
    </xf>
    <xf numFmtId="0" fontId="2" fillId="0" borderId="24" xfId="0" applyFont="1" applyBorder="1" applyAlignment="1">
      <alignment horizontal="center" wrapText="1"/>
    </xf>
    <xf numFmtId="0" fontId="2" fillId="0" borderId="63" xfId="0" applyFont="1" applyBorder="1" applyAlignment="1">
      <alignment horizontal="center"/>
    </xf>
    <xf numFmtId="0" fontId="2" fillId="0" borderId="12" xfId="0" applyFont="1" applyBorder="1" applyAlignment="1">
      <alignment horizontal="center" wrapText="1"/>
    </xf>
    <xf numFmtId="0" fontId="8" fillId="0" borderId="22" xfId="0" applyFont="1" applyBorder="1" applyAlignment="1">
      <alignment horizontal="center"/>
    </xf>
    <xf numFmtId="0" fontId="8" fillId="0" borderId="42" xfId="0" applyFont="1" applyBorder="1" applyAlignment="1">
      <alignment horizontal="center"/>
    </xf>
    <xf numFmtId="0" fontId="2" fillId="2" borderId="49" xfId="0" applyFont="1" applyFill="1" applyBorder="1" applyAlignment="1" applyProtection="1">
      <protection locked="0"/>
    </xf>
    <xf numFmtId="0" fontId="8" fillId="2" borderId="31" xfId="0" applyFont="1" applyFill="1" applyBorder="1" applyAlignment="1" applyProtection="1">
      <protection locked="0"/>
    </xf>
    <xf numFmtId="0" fontId="2" fillId="0" borderId="35" xfId="0" applyFont="1" applyBorder="1" applyAlignment="1">
      <alignment horizontal="center" wrapText="1"/>
    </xf>
    <xf numFmtId="0" fontId="2" fillId="0" borderId="64" xfId="0" applyFont="1" applyBorder="1" applyAlignment="1">
      <alignment horizontal="center"/>
    </xf>
    <xf numFmtId="0" fontId="2" fillId="0" borderId="65" xfId="0" applyFont="1" applyBorder="1" applyAlignment="1">
      <alignment horizontal="center"/>
    </xf>
    <xf numFmtId="2" fontId="2" fillId="0" borderId="42" xfId="0" applyNumberFormat="1" applyFont="1" applyBorder="1" applyAlignment="1">
      <alignment horizontal="center"/>
    </xf>
    <xf numFmtId="0" fontId="2" fillId="2" borderId="54" xfId="0" applyFont="1" applyFill="1" applyBorder="1" applyAlignment="1" applyProtection="1">
      <alignment vertical="center"/>
      <protection locked="0"/>
    </xf>
    <xf numFmtId="0" fontId="8" fillId="2" borderId="9" xfId="0" applyFont="1" applyFill="1" applyBorder="1" applyAlignment="1" applyProtection="1">
      <protection locked="0"/>
    </xf>
    <xf numFmtId="0" fontId="2" fillId="0" borderId="37" xfId="0" applyFont="1" applyBorder="1" applyAlignment="1"/>
    <xf numFmtId="0" fontId="2" fillId="3" borderId="44" xfId="0" applyFont="1" applyFill="1" applyBorder="1" applyAlignment="1" applyProtection="1">
      <alignment horizontal="center"/>
    </xf>
    <xf numFmtId="2" fontId="8" fillId="3" borderId="0" xfId="0" applyNumberFormat="1" applyFont="1" applyFill="1" applyBorder="1" applyAlignment="1" applyProtection="1">
      <alignment horizontal="center"/>
    </xf>
    <xf numFmtId="2" fontId="2" fillId="0" borderId="22" xfId="0" applyNumberFormat="1" applyFont="1" applyBorder="1" applyAlignment="1">
      <alignment horizontal="center"/>
    </xf>
    <xf numFmtId="2" fontId="2" fillId="0" borderId="41" xfId="0" applyNumberFormat="1" applyFont="1" applyBorder="1" applyAlignment="1">
      <alignment horizontal="center"/>
    </xf>
    <xf numFmtId="0" fontId="2" fillId="3" borderId="58" xfId="0" applyFont="1" applyFill="1" applyBorder="1" applyAlignment="1">
      <alignment horizontal="center" wrapText="1"/>
    </xf>
    <xf numFmtId="0" fontId="2" fillId="2" borderId="9" xfId="0" applyFont="1" applyFill="1" applyBorder="1" applyAlignment="1" applyProtection="1">
      <protection locked="0"/>
    </xf>
    <xf numFmtId="0" fontId="2" fillId="0" borderId="21" xfId="0" applyFont="1" applyBorder="1" applyAlignment="1">
      <alignment horizontal="center"/>
    </xf>
    <xf numFmtId="0" fontId="2" fillId="0" borderId="24" xfId="0" applyFont="1" applyBorder="1" applyAlignment="1">
      <alignment horizontal="center" wrapText="1"/>
    </xf>
    <xf numFmtId="0" fontId="2" fillId="0" borderId="0" xfId="0" applyFont="1" applyFill="1" applyBorder="1" applyAlignment="1">
      <alignment horizontal="left"/>
    </xf>
    <xf numFmtId="0" fontId="2" fillId="0" borderId="54" xfId="0" applyFont="1" applyFill="1" applyBorder="1" applyAlignment="1">
      <alignment horizontal="left"/>
    </xf>
    <xf numFmtId="0" fontId="8" fillId="0" borderId="9" xfId="0" applyFont="1" applyBorder="1" applyAlignment="1">
      <alignment horizontal="center"/>
    </xf>
    <xf numFmtId="2" fontId="8" fillId="0" borderId="2" xfId="0" applyNumberFormat="1" applyFont="1" applyBorder="1" applyAlignment="1">
      <alignment horizontal="center"/>
    </xf>
    <xf numFmtId="0" fontId="16" fillId="0" borderId="0" xfId="0" applyFont="1"/>
    <xf numFmtId="0" fontId="2" fillId="3" borderId="21" xfId="0" applyFont="1" applyFill="1" applyBorder="1" applyAlignment="1" applyProtection="1">
      <alignment horizontal="center"/>
      <protection locked="0"/>
    </xf>
    <xf numFmtId="0" fontId="2" fillId="3" borderId="41" xfId="0" applyFont="1" applyFill="1" applyBorder="1" applyAlignment="1" applyProtection="1">
      <alignment horizontal="center"/>
      <protection locked="0"/>
    </xf>
    <xf numFmtId="0" fontId="12" fillId="0" borderId="34" xfId="0" applyFont="1" applyBorder="1"/>
    <xf numFmtId="0" fontId="12" fillId="0" borderId="0" xfId="0" applyFont="1" applyBorder="1"/>
    <xf numFmtId="0" fontId="17" fillId="0" borderId="0" xfId="0" applyFont="1"/>
    <xf numFmtId="0" fontId="10" fillId="5" borderId="8" xfId="0" applyFont="1" applyFill="1" applyBorder="1" applyAlignment="1">
      <alignment horizontal="center"/>
    </xf>
    <xf numFmtId="0" fontId="10" fillId="5" borderId="29" xfId="0" applyFont="1" applyFill="1" applyBorder="1" applyAlignment="1">
      <alignment horizontal="center"/>
    </xf>
    <xf numFmtId="0" fontId="10" fillId="5" borderId="10" xfId="0" applyFont="1" applyFill="1" applyBorder="1" applyAlignment="1">
      <alignment horizontal="center"/>
    </xf>
    <xf numFmtId="0" fontId="6" fillId="2" borderId="0" xfId="0" applyFont="1" applyFill="1" applyBorder="1" applyAlignment="1" applyProtection="1">
      <alignment horizontal="center"/>
      <protection locked="0"/>
    </xf>
    <xf numFmtId="0" fontId="6" fillId="2" borderId="4" xfId="0" applyFont="1" applyFill="1" applyBorder="1" applyAlignment="1" applyProtection="1">
      <alignment horizontal="center"/>
      <protection locked="0"/>
    </xf>
    <xf numFmtId="0" fontId="6" fillId="2" borderId="5" xfId="0" applyFont="1" applyFill="1" applyBorder="1" applyAlignment="1" applyProtection="1">
      <alignment horizontal="center"/>
      <protection locked="0"/>
    </xf>
    <xf numFmtId="0" fontId="6" fillId="2" borderId="63" xfId="0" applyFont="1" applyFill="1" applyBorder="1" applyAlignment="1" applyProtection="1">
      <alignment horizontal="center"/>
      <protection locked="0"/>
    </xf>
    <xf numFmtId="0" fontId="6" fillId="2" borderId="7" xfId="0" applyFont="1" applyFill="1" applyBorder="1" applyAlignment="1" applyProtection="1">
      <alignment horizontal="center"/>
      <protection locked="0"/>
    </xf>
    <xf numFmtId="0" fontId="6" fillId="2" borderId="50" xfId="0" applyFont="1" applyFill="1" applyBorder="1" applyAlignment="1" applyProtection="1">
      <alignment horizontal="center"/>
      <protection locked="0"/>
    </xf>
    <xf numFmtId="0" fontId="6" fillId="2" borderId="56" xfId="0" applyFont="1" applyFill="1" applyBorder="1" applyAlignment="1" applyProtection="1">
      <alignment horizontal="center"/>
      <protection locked="0"/>
    </xf>
    <xf numFmtId="0" fontId="6" fillId="2" borderId="9" xfId="0" applyFont="1" applyFill="1" applyBorder="1" applyAlignment="1" applyProtection="1">
      <alignment horizontal="center"/>
      <protection locked="0"/>
    </xf>
    <xf numFmtId="0" fontId="6" fillId="2" borderId="49" xfId="0" applyFont="1" applyFill="1" applyBorder="1" applyAlignment="1" applyProtection="1">
      <alignment horizontal="center"/>
      <protection locked="0"/>
    </xf>
    <xf numFmtId="0" fontId="18" fillId="0" borderId="36" xfId="0" applyFont="1" applyBorder="1"/>
    <xf numFmtId="0" fontId="18" fillId="0" borderId="0" xfId="0" applyFont="1" applyBorder="1"/>
    <xf numFmtId="0" fontId="18" fillId="0" borderId="0" xfId="0" applyFont="1" applyBorder="1" applyAlignment="1">
      <alignment horizontal="center"/>
    </xf>
    <xf numFmtId="0" fontId="8" fillId="5" borderId="54" xfId="0" applyFont="1" applyFill="1" applyBorder="1" applyAlignment="1" applyProtection="1">
      <alignment horizontal="right"/>
    </xf>
    <xf numFmtId="0" fontId="2" fillId="2" borderId="67" xfId="0" applyFont="1" applyFill="1" applyBorder="1" applyAlignment="1" applyProtection="1">
      <alignment vertical="center"/>
      <protection locked="0"/>
    </xf>
    <xf numFmtId="0" fontId="14" fillId="0" borderId="59" xfId="0" applyFont="1" applyBorder="1" applyAlignment="1" applyProtection="1">
      <alignment vertical="center" textRotation="90"/>
      <protection locked="0"/>
    </xf>
    <xf numFmtId="0" fontId="15" fillId="0" borderId="60" xfId="0" applyFont="1" applyBorder="1" applyAlignment="1">
      <alignment vertical="center"/>
    </xf>
    <xf numFmtId="0" fontId="15" fillId="0" borderId="61" xfId="0" applyFont="1" applyBorder="1" applyAlignment="1">
      <alignment vertical="center"/>
    </xf>
    <xf numFmtId="0" fontId="2" fillId="0" borderId="0" xfId="0" applyFont="1" applyBorder="1" applyAlignment="1">
      <alignment horizontal="center"/>
    </xf>
    <xf numFmtId="0" fontId="8" fillId="0" borderId="0" xfId="0" applyFont="1" applyBorder="1" applyAlignment="1"/>
    <xf numFmtId="0" fontId="2" fillId="0" borderId="7" xfId="0" applyFont="1" applyBorder="1" applyAlignment="1">
      <alignment horizontal="center"/>
    </xf>
    <xf numFmtId="0" fontId="8" fillId="0" borderId="7" xfId="0" applyFont="1" applyBorder="1" applyAlignment="1"/>
    <xf numFmtId="0" fontId="2" fillId="2" borderId="3" xfId="0" applyFont="1" applyFill="1" applyBorder="1" applyAlignment="1" applyProtection="1">
      <alignment vertical="center"/>
      <protection locked="0"/>
    </xf>
    <xf numFmtId="0" fontId="8" fillId="2" borderId="21" xfId="0" applyFont="1" applyFill="1" applyBorder="1" applyAlignment="1" applyProtection="1">
      <protection locked="0"/>
    </xf>
    <xf numFmtId="0" fontId="2" fillId="2" borderId="45" xfId="0" applyFont="1" applyFill="1" applyBorder="1" applyAlignment="1" applyProtection="1">
      <alignment vertical="center"/>
      <protection locked="0"/>
    </xf>
    <xf numFmtId="0" fontId="8" fillId="2" borderId="33" xfId="0" applyFont="1" applyFill="1" applyBorder="1" applyAlignment="1" applyProtection="1">
      <protection locked="0"/>
    </xf>
    <xf numFmtId="0" fontId="6" fillId="5" borderId="37" xfId="0" applyFont="1" applyFill="1" applyBorder="1" applyAlignment="1">
      <alignment horizontal="right" vertical="center"/>
    </xf>
    <xf numFmtId="0" fontId="8" fillId="5" borderId="38" xfId="0" applyFont="1" applyFill="1" applyBorder="1" applyAlignment="1">
      <alignment horizontal="right" vertical="center"/>
    </xf>
    <xf numFmtId="0" fontId="8" fillId="5" borderId="39" xfId="0" applyFont="1" applyFill="1" applyBorder="1" applyAlignment="1">
      <alignment horizontal="right" vertical="center"/>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8" fillId="0" borderId="7" xfId="0" applyFont="1" applyBorder="1" applyAlignment="1">
      <alignment horizontal="center" vertical="center"/>
    </xf>
    <xf numFmtId="0" fontId="8" fillId="0" borderId="39" xfId="0" applyFont="1" applyBorder="1" applyAlignment="1">
      <alignment horizontal="center" vertical="center"/>
    </xf>
    <xf numFmtId="0" fontId="2" fillId="2" borderId="21" xfId="0" applyFont="1" applyFill="1" applyBorder="1" applyAlignment="1" applyProtection="1">
      <alignment horizontal="left"/>
      <protection locked="0"/>
    </xf>
    <xf numFmtId="0" fontId="2" fillId="2" borderId="1" xfId="0" applyFont="1" applyFill="1" applyBorder="1" applyAlignment="1" applyProtection="1">
      <alignment horizontal="left"/>
      <protection locked="0"/>
    </xf>
    <xf numFmtId="0" fontId="2" fillId="2" borderId="21" xfId="0" applyFont="1" applyFill="1" applyBorder="1" applyAlignment="1" applyProtection="1">
      <protection locked="0"/>
    </xf>
    <xf numFmtId="0" fontId="2" fillId="2" borderId="1" xfId="0" applyFont="1" applyFill="1" applyBorder="1" applyAlignment="1" applyProtection="1">
      <protection locked="0"/>
    </xf>
    <xf numFmtId="0" fontId="2" fillId="2" borderId="41" xfId="0" applyFont="1" applyFill="1" applyBorder="1" applyAlignment="1" applyProtection="1">
      <protection locked="0"/>
    </xf>
    <xf numFmtId="0" fontId="2" fillId="2" borderId="66" xfId="0" applyFont="1" applyFill="1" applyBorder="1" applyAlignment="1" applyProtection="1">
      <protection locked="0"/>
    </xf>
    <xf numFmtId="0" fontId="6" fillId="0" borderId="0" xfId="0" applyFont="1" applyBorder="1" applyAlignment="1">
      <alignment horizontal="left" vertical="center"/>
    </xf>
    <xf numFmtId="0" fontId="8" fillId="0" borderId="0" xfId="0" applyFont="1" applyBorder="1" applyAlignment="1">
      <alignment horizontal="left" vertical="center"/>
    </xf>
    <xf numFmtId="0" fontId="2" fillId="0" borderId="35" xfId="0" applyFont="1" applyBorder="1" applyAlignment="1">
      <alignment horizontal="center"/>
    </xf>
    <xf numFmtId="0" fontId="8" fillId="0" borderId="24" xfId="0" applyFont="1" applyBorder="1" applyAlignment="1"/>
    <xf numFmtId="0" fontId="2" fillId="2" borderId="3" xfId="0" applyFont="1" applyFill="1" applyBorder="1" applyAlignment="1" applyProtection="1">
      <protection locked="0"/>
    </xf>
    <xf numFmtId="0" fontId="2" fillId="2" borderId="45" xfId="0" applyFont="1" applyFill="1" applyBorder="1" applyAlignment="1" applyProtection="1">
      <protection locked="0"/>
    </xf>
    <xf numFmtId="0" fontId="2" fillId="2" borderId="33" xfId="0" applyFont="1" applyFill="1" applyBorder="1" applyAlignment="1" applyProtection="1">
      <protection locked="0"/>
    </xf>
    <xf numFmtId="0" fontId="2" fillId="2" borderId="2" xfId="0" applyFont="1" applyFill="1" applyBorder="1" applyAlignment="1" applyProtection="1">
      <protection locked="0"/>
    </xf>
    <xf numFmtId="0" fontId="12" fillId="0" borderId="0" xfId="0" applyFont="1" applyBorder="1" applyAlignment="1">
      <alignment horizontal="left" vertical="center"/>
    </xf>
    <xf numFmtId="0" fontId="6" fillId="3" borderId="0" xfId="0" applyFont="1" applyFill="1" applyBorder="1" applyAlignment="1">
      <alignment horizontal="left" vertical="center"/>
    </xf>
    <xf numFmtId="0" fontId="12" fillId="3" borderId="0" xfId="0" applyFont="1" applyFill="1" applyBorder="1" applyAlignment="1">
      <alignment horizontal="left" vertical="center"/>
    </xf>
    <xf numFmtId="0" fontId="14" fillId="0" borderId="47" xfId="0" applyFont="1" applyBorder="1" applyAlignment="1" applyProtection="1">
      <alignment vertical="center" textRotation="90"/>
      <protection locked="0"/>
    </xf>
    <xf numFmtId="0" fontId="3" fillId="0" borderId="62" xfId="0" applyFont="1" applyBorder="1" applyAlignment="1">
      <alignment vertical="center"/>
    </xf>
    <xf numFmtId="0" fontId="3" fillId="0" borderId="48" xfId="0" applyFont="1" applyBorder="1" applyAlignment="1">
      <alignment vertical="center"/>
    </xf>
    <xf numFmtId="0" fontId="2" fillId="2" borderId="30" xfId="0" applyFont="1" applyFill="1" applyBorder="1" applyAlignment="1" applyProtection="1">
      <protection locked="0"/>
    </xf>
    <xf numFmtId="0" fontId="2" fillId="0" borderId="59" xfId="0" applyFont="1" applyBorder="1" applyAlignment="1" applyProtection="1">
      <alignment vertical="center" textRotation="90"/>
      <protection locked="0"/>
    </xf>
    <xf numFmtId="0" fontId="8" fillId="0" borderId="36" xfId="0" applyFont="1" applyBorder="1" applyAlignment="1">
      <alignment vertical="center"/>
    </xf>
    <xf numFmtId="0" fontId="8" fillId="0" borderId="54" xfId="0" applyFont="1" applyBorder="1" applyAlignment="1">
      <alignment vertical="center"/>
    </xf>
    <xf numFmtId="0" fontId="2" fillId="0" borderId="23" xfId="0" applyFont="1" applyBorder="1" applyAlignment="1">
      <alignment horizontal="center"/>
    </xf>
    <xf numFmtId="0" fontId="2" fillId="2" borderId="26" xfId="0" applyFont="1" applyFill="1" applyBorder="1" applyAlignment="1" applyProtection="1">
      <protection locked="0"/>
    </xf>
    <xf numFmtId="0" fontId="2" fillId="0" borderId="47" xfId="0" applyFont="1" applyBorder="1" applyAlignment="1">
      <alignment vertical="center" textRotation="90"/>
    </xf>
    <xf numFmtId="0" fontId="2" fillId="0" borderId="62" xfId="0" applyFont="1" applyBorder="1" applyAlignment="1">
      <alignment vertical="center"/>
    </xf>
    <xf numFmtId="0" fontId="2" fillId="0" borderId="48" xfId="0" applyFont="1" applyBorder="1" applyAlignment="1">
      <alignment vertical="center"/>
    </xf>
    <xf numFmtId="0" fontId="2" fillId="2" borderId="31" xfId="0" applyFont="1" applyFill="1" applyBorder="1" applyAlignment="1" applyProtection="1">
      <alignment vertical="center"/>
      <protection locked="0"/>
    </xf>
    <xf numFmtId="0" fontId="8" fillId="2" borderId="41" xfId="0" applyFont="1" applyFill="1" applyBorder="1" applyAlignment="1" applyProtection="1">
      <protection locked="0"/>
    </xf>
    <xf numFmtId="0" fontId="6" fillId="0" borderId="0" xfId="0" applyFont="1" applyBorder="1" applyAlignment="1">
      <alignment vertical="center"/>
    </xf>
    <xf numFmtId="0" fontId="12" fillId="0" borderId="0" xfId="0" applyFont="1" applyBorder="1" applyAlignment="1">
      <alignment vertical="center"/>
    </xf>
    <xf numFmtId="0" fontId="2" fillId="2" borderId="27" xfId="0" applyFont="1" applyFill="1" applyBorder="1" applyAlignment="1" applyProtection="1">
      <alignment vertical="center"/>
      <protection locked="0"/>
    </xf>
    <xf numFmtId="0" fontId="8" fillId="2" borderId="15" xfId="0" applyFont="1" applyFill="1" applyBorder="1" applyAlignment="1" applyProtection="1">
      <protection locked="0"/>
    </xf>
    <xf numFmtId="0" fontId="8" fillId="0" borderId="29" xfId="0" applyFont="1" applyBorder="1" applyAlignment="1"/>
    <xf numFmtId="0" fontId="2" fillId="2" borderId="26" xfId="0" applyFont="1" applyFill="1" applyBorder="1" applyAlignment="1" applyProtection="1">
      <alignment vertical="center"/>
      <protection locked="0"/>
    </xf>
    <xf numFmtId="0" fontId="2" fillId="0" borderId="23" xfId="0" applyFont="1" applyBorder="1" applyAlignment="1">
      <alignment vertical="center" textRotation="90"/>
    </xf>
    <xf numFmtId="0" fontId="2" fillId="0" borderId="26" xfId="0" applyFont="1" applyBorder="1" applyAlignment="1">
      <alignment vertical="center"/>
    </xf>
    <xf numFmtId="0" fontId="2" fillId="0" borderId="30" xfId="0" applyFont="1" applyBorder="1" applyAlignment="1">
      <alignment vertical="center"/>
    </xf>
    <xf numFmtId="0" fontId="2" fillId="0" borderId="24" xfId="0" applyFont="1" applyBorder="1" applyAlignment="1">
      <alignment horizontal="center"/>
    </xf>
    <xf numFmtId="0" fontId="6" fillId="0" borderId="0" xfId="0" applyFont="1" applyBorder="1" applyAlignment="1">
      <alignment horizontal="center" vertical="center"/>
    </xf>
    <xf numFmtId="0" fontId="12" fillId="0" borderId="0" xfId="0" applyFont="1" applyBorder="1" applyAlignment="1">
      <alignment horizontal="center" vertical="center"/>
    </xf>
    <xf numFmtId="0" fontId="6" fillId="0" borderId="0" xfId="0" applyFont="1" applyBorder="1" applyAlignment="1">
      <alignment horizontal="left" vertical="center" wrapText="1"/>
    </xf>
    <xf numFmtId="0" fontId="2" fillId="0" borderId="59" xfId="0" applyFont="1" applyBorder="1" applyAlignment="1">
      <alignment horizontal="center" vertical="center" textRotation="90"/>
    </xf>
    <xf numFmtId="0" fontId="2" fillId="0" borderId="36" xfId="0" applyFont="1" applyBorder="1" applyAlignment="1">
      <alignment horizontal="center" vertical="center" textRotation="90"/>
    </xf>
    <xf numFmtId="0" fontId="2" fillId="0" borderId="54" xfId="0" applyFont="1" applyBorder="1" applyAlignment="1">
      <alignment horizontal="center" vertical="center" textRotation="90"/>
    </xf>
    <xf numFmtId="0" fontId="8" fillId="0" borderId="0" xfId="0" applyFont="1" applyBorder="1" applyAlignment="1">
      <alignment horizontal="center"/>
    </xf>
    <xf numFmtId="0" fontId="8" fillId="0" borderId="14" xfId="0" applyFont="1" applyBorder="1" applyAlignment="1">
      <alignment horizontal="center"/>
    </xf>
    <xf numFmtId="0" fontId="8" fillId="0" borderId="24" xfId="0" applyFont="1" applyBorder="1" applyAlignment="1">
      <alignment horizontal="center"/>
    </xf>
    <xf numFmtId="0" fontId="2" fillId="2" borderId="26" xfId="0" applyFont="1" applyFill="1" applyBorder="1" applyAlignment="1" applyProtection="1">
      <alignment horizontal="left" vertical="center"/>
      <protection locked="0"/>
    </xf>
    <xf numFmtId="0" fontId="8" fillId="2" borderId="21" xfId="0" applyFont="1" applyFill="1" applyBorder="1" applyAlignment="1" applyProtection="1">
      <alignment horizontal="left"/>
      <protection locked="0"/>
    </xf>
    <xf numFmtId="0" fontId="2" fillId="2" borderId="30" xfId="0" applyFont="1" applyFill="1" applyBorder="1" applyAlignment="1" applyProtection="1">
      <alignment horizontal="left" vertical="center"/>
      <protection locked="0"/>
    </xf>
    <xf numFmtId="0" fontId="8" fillId="2" borderId="41" xfId="0" applyFont="1" applyFill="1" applyBorder="1" applyAlignment="1" applyProtection="1">
      <alignment horizontal="left"/>
      <protection locked="0"/>
    </xf>
    <xf numFmtId="0" fontId="8" fillId="5" borderId="9" xfId="0" applyFont="1" applyFill="1" applyBorder="1" applyAlignment="1">
      <alignment horizontal="right" vertical="center"/>
    </xf>
    <xf numFmtId="0" fontId="8" fillId="5" borderId="10" xfId="0" applyFont="1" applyFill="1" applyBorder="1" applyAlignment="1">
      <alignment horizontal="right" vertical="center"/>
    </xf>
    <xf numFmtId="0" fontId="2" fillId="0" borderId="37" xfId="0" applyFont="1" applyBorder="1" applyAlignment="1">
      <alignment horizontal="left" vertical="center" wrapText="1"/>
    </xf>
    <xf numFmtId="0" fontId="2" fillId="0" borderId="38" xfId="0" applyFont="1" applyBorder="1" applyAlignment="1">
      <alignment horizontal="left" vertical="center" wrapText="1"/>
    </xf>
    <xf numFmtId="0" fontId="2" fillId="0" borderId="39" xfId="0" applyFont="1" applyBorder="1" applyAlignment="1">
      <alignment horizontal="left" vertical="center" wrapText="1"/>
    </xf>
    <xf numFmtId="0" fontId="6" fillId="0" borderId="37" xfId="0" applyFont="1" applyBorder="1" applyAlignment="1">
      <alignment horizontal="left" vertical="center" wrapText="1"/>
    </xf>
    <xf numFmtId="0" fontId="6" fillId="0" borderId="38" xfId="0" applyFont="1" applyBorder="1" applyAlignment="1">
      <alignment horizontal="left" vertical="center" wrapText="1"/>
    </xf>
    <xf numFmtId="0" fontId="6" fillId="0" borderId="39" xfId="0" applyFont="1" applyBorder="1" applyAlignment="1">
      <alignment horizontal="left" vertical="center" wrapText="1"/>
    </xf>
    <xf numFmtId="0" fontId="8" fillId="0" borderId="26" xfId="0" applyFont="1" applyBorder="1" applyAlignment="1">
      <alignment horizontal="center"/>
    </xf>
    <xf numFmtId="0" fontId="8" fillId="0" borderId="21" xfId="0" applyFont="1" applyBorder="1" applyAlignment="1">
      <alignment horizontal="center"/>
    </xf>
    <xf numFmtId="0" fontId="2" fillId="0" borderId="24" xfId="0" applyFont="1" applyBorder="1" applyAlignment="1">
      <alignment horizontal="center" wrapText="1"/>
    </xf>
    <xf numFmtId="0" fontId="2" fillId="0" borderId="21" xfId="0" applyFont="1" applyBorder="1" applyAlignment="1">
      <alignment horizontal="center" wrapText="1"/>
    </xf>
    <xf numFmtId="0" fontId="2" fillId="0" borderId="57" xfId="0" applyFont="1" applyBorder="1" applyAlignment="1">
      <alignment horizontal="center" wrapText="1"/>
    </xf>
    <xf numFmtId="0" fontId="2" fillId="0" borderId="1" xfId="0" applyFont="1" applyBorder="1" applyAlignment="1">
      <alignment horizontal="center" wrapText="1"/>
    </xf>
    <xf numFmtId="0" fontId="2" fillId="0" borderId="29" xfId="0" applyFont="1" applyBorder="1" applyAlignment="1">
      <alignment horizontal="center" wrapText="1"/>
    </xf>
  </cellXfs>
  <cellStyles count="122">
    <cellStyle name="Currency" xfId="69" builtinId="4"/>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Followed Hyperlink" xfId="12" builtinId="9" hidden="1"/>
    <cellStyle name="Followed Hyperlink" xfId="14" builtinId="9" hidden="1"/>
    <cellStyle name="Followed Hyperlink" xfId="16" builtinId="9" hidden="1"/>
    <cellStyle name="Followed Hyperlink" xfId="18" builtinId="9" hidden="1"/>
    <cellStyle name="Followed Hyperlink" xfId="20" builtinId="9" hidden="1"/>
    <cellStyle name="Followed Hyperlink" xfId="22" builtinId="9" hidden="1"/>
    <cellStyle name="Followed Hyperlink" xfId="24" builtinId="9" hidden="1"/>
    <cellStyle name="Followed Hyperlink" xfId="26" builtinId="9" hidden="1"/>
    <cellStyle name="Followed Hyperlink" xfId="28" builtinId="9" hidden="1"/>
    <cellStyle name="Followed Hyperlink" xfId="30" builtinId="9" hidden="1"/>
    <cellStyle name="Followed Hyperlink" xfId="32" builtinId="9" hidden="1"/>
    <cellStyle name="Followed Hyperlink" xfId="34" builtinId="9" hidden="1"/>
    <cellStyle name="Followed Hyperlink" xfId="36" builtinId="9" hidden="1"/>
    <cellStyle name="Followed Hyperlink" xfId="38" builtinId="9" hidden="1"/>
    <cellStyle name="Followed Hyperlink" xfId="40" builtinId="9" hidden="1"/>
    <cellStyle name="Followed Hyperlink" xfId="42" builtinId="9" hidden="1"/>
    <cellStyle name="Followed Hyperlink" xfId="44" builtinId="9" hidden="1"/>
    <cellStyle name="Followed Hyperlink" xfId="46" builtinId="9" hidden="1"/>
    <cellStyle name="Followed Hyperlink" xfId="48" builtinId="9" hidden="1"/>
    <cellStyle name="Followed Hyperlink" xfId="50" builtinId="9" hidden="1"/>
    <cellStyle name="Followed Hyperlink" xfId="52" builtinId="9" hidden="1"/>
    <cellStyle name="Followed Hyperlink" xfId="54" builtinId="9" hidden="1"/>
    <cellStyle name="Followed Hyperlink" xfId="56" builtinId="9" hidden="1"/>
    <cellStyle name="Followed Hyperlink" xfId="58" builtinId="9" hidden="1"/>
    <cellStyle name="Followed Hyperlink" xfId="60" builtinId="9" hidden="1"/>
    <cellStyle name="Followed Hyperlink" xfId="62" builtinId="9" hidden="1"/>
    <cellStyle name="Followed Hyperlink" xfId="64" builtinId="9" hidden="1"/>
    <cellStyle name="Followed Hyperlink" xfId="66" builtinId="9" hidden="1"/>
    <cellStyle name="Followed Hyperlink" xfId="68" builtinId="9" hidden="1"/>
    <cellStyle name="Followed Hyperlink" xfId="71" builtinId="9" hidden="1"/>
    <cellStyle name="Followed Hyperlink" xfId="73" builtinId="9" hidden="1"/>
    <cellStyle name="Followed Hyperlink" xfId="75" builtinId="9" hidden="1"/>
    <cellStyle name="Followed Hyperlink" xfId="77" builtinId="9" hidden="1"/>
    <cellStyle name="Followed Hyperlink" xfId="79" builtinId="9" hidden="1"/>
    <cellStyle name="Followed Hyperlink" xfId="81" builtinId="9" hidden="1"/>
    <cellStyle name="Followed Hyperlink" xfId="83" builtinId="9" hidden="1"/>
    <cellStyle name="Followed Hyperlink" xfId="85" builtinId="9" hidden="1"/>
    <cellStyle name="Followed Hyperlink" xfId="87" builtinId="9" hidden="1"/>
    <cellStyle name="Followed Hyperlink" xfId="89" builtinId="9" hidden="1"/>
    <cellStyle name="Followed Hyperlink" xfId="91" builtinId="9" hidden="1"/>
    <cellStyle name="Followed Hyperlink" xfId="93" builtinId="9" hidden="1"/>
    <cellStyle name="Followed Hyperlink" xfId="95" builtinId="9" hidden="1"/>
    <cellStyle name="Followed Hyperlink" xfId="97" builtinId="9" hidden="1"/>
    <cellStyle name="Followed Hyperlink" xfId="99" builtinId="9" hidden="1"/>
    <cellStyle name="Followed Hyperlink" xfId="101" builtinId="9" hidden="1"/>
    <cellStyle name="Followed Hyperlink" xfId="103" builtinId="9" hidden="1"/>
    <cellStyle name="Followed Hyperlink" xfId="105" builtinId="9" hidden="1"/>
    <cellStyle name="Followed Hyperlink" xfId="107" builtinId="9" hidden="1"/>
    <cellStyle name="Followed Hyperlink" xfId="109" builtinId="9" hidden="1"/>
    <cellStyle name="Followed Hyperlink" xfId="111" builtinId="9" hidden="1"/>
    <cellStyle name="Followed Hyperlink" xfId="113" builtinId="9" hidden="1"/>
    <cellStyle name="Followed Hyperlink" xfId="115" builtinId="9" hidden="1"/>
    <cellStyle name="Followed Hyperlink" xfId="117" builtinId="9" hidden="1"/>
    <cellStyle name="Followed Hyperlink" xfId="119" builtinId="9" hidden="1"/>
    <cellStyle name="Followed Hyperlink" xfId="121"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Hyperlink" xfId="27" builtinId="8" hidden="1"/>
    <cellStyle name="Hyperlink" xfId="29" builtinId="8" hidden="1"/>
    <cellStyle name="Hyperlink" xfId="31" builtinId="8" hidden="1"/>
    <cellStyle name="Hyperlink" xfId="33" builtinId="8" hidden="1"/>
    <cellStyle name="Hyperlink" xfId="35" builtinId="8" hidden="1"/>
    <cellStyle name="Hyperlink" xfId="37" builtinId="8" hidden="1"/>
    <cellStyle name="Hyperlink" xfId="39" builtinId="8" hidden="1"/>
    <cellStyle name="Hyperlink" xfId="41" builtinId="8" hidden="1"/>
    <cellStyle name="Hyperlink" xfId="43" builtinId="8" hidden="1"/>
    <cellStyle name="Hyperlink" xfId="45" builtinId="8" hidden="1"/>
    <cellStyle name="Hyperlink" xfId="47" builtinId="8" hidden="1"/>
    <cellStyle name="Hyperlink" xfId="49" builtinId="8" hidden="1"/>
    <cellStyle name="Hyperlink" xfId="51" builtinId="8" hidden="1"/>
    <cellStyle name="Hyperlink" xfId="53" builtinId="8" hidden="1"/>
    <cellStyle name="Hyperlink" xfId="55" builtinId="8" hidden="1"/>
    <cellStyle name="Hyperlink" xfId="57" builtinId="8" hidden="1"/>
    <cellStyle name="Hyperlink" xfId="59" builtinId="8" hidden="1"/>
    <cellStyle name="Hyperlink" xfId="61" builtinId="8" hidden="1"/>
    <cellStyle name="Hyperlink" xfId="63" builtinId="8" hidden="1"/>
    <cellStyle name="Hyperlink" xfId="65" builtinId="8" hidden="1"/>
    <cellStyle name="Hyperlink" xfId="67" builtinId="8" hidden="1"/>
    <cellStyle name="Hyperlink" xfId="70" builtinId="8" hidden="1"/>
    <cellStyle name="Hyperlink" xfId="72" builtinId="8" hidden="1"/>
    <cellStyle name="Hyperlink" xfId="74" builtinId="8" hidden="1"/>
    <cellStyle name="Hyperlink" xfId="76" builtinId="8" hidden="1"/>
    <cellStyle name="Hyperlink" xfId="78" builtinId="8" hidden="1"/>
    <cellStyle name="Hyperlink" xfId="80" builtinId="8" hidden="1"/>
    <cellStyle name="Hyperlink" xfId="82" builtinId="8" hidden="1"/>
    <cellStyle name="Hyperlink" xfId="84" builtinId="8" hidden="1"/>
    <cellStyle name="Hyperlink" xfId="86" builtinId="8" hidden="1"/>
    <cellStyle name="Hyperlink" xfId="88" builtinId="8" hidden="1"/>
    <cellStyle name="Hyperlink" xfId="90" builtinId="8" hidden="1"/>
    <cellStyle name="Hyperlink" xfId="92" builtinId="8" hidden="1"/>
    <cellStyle name="Hyperlink" xfId="94" builtinId="8" hidden="1"/>
    <cellStyle name="Hyperlink" xfId="96" builtinId="8" hidden="1"/>
    <cellStyle name="Hyperlink" xfId="98" builtinId="8" hidden="1"/>
    <cellStyle name="Hyperlink" xfId="100" builtinId="8" hidden="1"/>
    <cellStyle name="Hyperlink" xfId="102" builtinId="8" hidden="1"/>
    <cellStyle name="Hyperlink" xfId="104" builtinId="8" hidden="1"/>
    <cellStyle name="Hyperlink" xfId="106" builtinId="8" hidden="1"/>
    <cellStyle name="Hyperlink" xfId="108" builtinId="8" hidden="1"/>
    <cellStyle name="Hyperlink" xfId="110" builtinId="8" hidden="1"/>
    <cellStyle name="Hyperlink" xfId="112" builtinId="8" hidden="1"/>
    <cellStyle name="Hyperlink" xfId="114" builtinId="8" hidden="1"/>
    <cellStyle name="Hyperlink" xfId="116" builtinId="8" hidden="1"/>
    <cellStyle name="Hyperlink" xfId="118" builtinId="8" hidden="1"/>
    <cellStyle name="Hyperlink" xfId="120" builtinId="8" hidden="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5" Type="http://schemas.openxmlformats.org/officeDocument/2006/relationships/calcChain" Target="calcChain.xml"/><Relationship Id="rId1" Type="http://schemas.openxmlformats.org/officeDocument/2006/relationships/worksheet" Target="worksheets/sheet1.xml"/><Relationship Id="rId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29"/>
  <sheetViews>
    <sheetView tabSelected="1" topLeftCell="A7" workbookViewId="0">
      <selection activeCell="N15" sqref="N15"/>
    </sheetView>
  </sheetViews>
  <sheetFormatPr baseColWidth="10" defaultRowHeight="15" x14ac:dyDescent="0"/>
  <cols>
    <col min="1" max="1" width="4.6640625" customWidth="1"/>
    <col min="2" max="2" width="14.6640625" customWidth="1"/>
    <col min="3" max="3" width="6.1640625" customWidth="1"/>
    <col min="4" max="4" width="13.5" customWidth="1"/>
    <col min="5" max="5" width="9.33203125" customWidth="1"/>
    <col min="6" max="6" width="16" bestFit="1" customWidth="1"/>
    <col min="7" max="7" width="11.1640625" customWidth="1"/>
    <col min="8" max="8" width="9.5" customWidth="1"/>
    <col min="9" max="9" width="13.83203125" customWidth="1"/>
    <col min="10" max="11" width="0.1640625" hidden="1" customWidth="1"/>
    <col min="12" max="12" width="7.83203125" style="5" customWidth="1"/>
  </cols>
  <sheetData>
    <row r="1" spans="1:14" ht="16" thickBot="1">
      <c r="A1" s="219" t="s">
        <v>0</v>
      </c>
      <c r="B1" s="220"/>
      <c r="C1" s="221"/>
      <c r="D1" s="221"/>
      <c r="E1" s="221"/>
      <c r="F1" s="221"/>
      <c r="G1" s="221"/>
      <c r="H1" s="221"/>
      <c r="I1" s="221"/>
      <c r="J1" s="222"/>
      <c r="K1" s="10"/>
      <c r="L1" s="11"/>
    </row>
    <row r="2" spans="1:14" ht="19" customHeight="1">
      <c r="A2" s="128"/>
      <c r="B2" s="129"/>
      <c r="C2" s="130"/>
      <c r="D2" s="130"/>
      <c r="E2" s="130"/>
      <c r="F2" s="194"/>
      <c r="G2" s="195" t="s">
        <v>71</v>
      </c>
      <c r="H2" s="196"/>
      <c r="I2" s="188" t="s">
        <v>45</v>
      </c>
      <c r="J2" s="13"/>
      <c r="K2" s="10"/>
      <c r="L2" s="11"/>
    </row>
    <row r="3" spans="1:14">
      <c r="A3" s="131" t="s">
        <v>1</v>
      </c>
      <c r="B3" s="14"/>
      <c r="C3" s="223"/>
      <c r="D3" s="223"/>
      <c r="E3" s="224"/>
      <c r="F3" s="192"/>
      <c r="G3" s="191" t="s">
        <v>57</v>
      </c>
      <c r="H3" s="193"/>
      <c r="I3" s="189" t="s">
        <v>47</v>
      </c>
      <c r="J3" s="13"/>
      <c r="K3" s="10"/>
      <c r="L3" s="11"/>
      <c r="N3" s="113"/>
    </row>
    <row r="4" spans="1:14">
      <c r="A4" s="131" t="s">
        <v>2</v>
      </c>
      <c r="B4" s="14"/>
      <c r="C4" s="225"/>
      <c r="D4" s="225"/>
      <c r="E4" s="226"/>
      <c r="F4" s="192"/>
      <c r="G4" s="191" t="s">
        <v>58</v>
      </c>
      <c r="H4" s="193"/>
      <c r="I4" s="189" t="s">
        <v>46</v>
      </c>
      <c r="J4" s="13"/>
      <c r="K4" s="10"/>
      <c r="L4" s="11"/>
      <c r="N4" s="113"/>
    </row>
    <row r="5" spans="1:14" ht="16" thickBot="1">
      <c r="A5" s="132" t="s">
        <v>3</v>
      </c>
      <c r="B5" s="15"/>
      <c r="C5" s="227"/>
      <c r="D5" s="227"/>
      <c r="E5" s="228"/>
      <c r="F5" s="197"/>
      <c r="G5" s="198"/>
      <c r="H5" s="199"/>
      <c r="I5" s="190" t="s">
        <v>59</v>
      </c>
      <c r="J5" s="13"/>
      <c r="K5" s="10"/>
      <c r="L5" s="11"/>
      <c r="N5" s="113"/>
    </row>
    <row r="6" spans="1:14" ht="15" customHeight="1">
      <c r="A6" s="200" t="s">
        <v>65</v>
      </c>
      <c r="B6" s="201"/>
      <c r="C6" s="201"/>
      <c r="D6" s="201"/>
      <c r="E6" s="201"/>
      <c r="F6" s="202"/>
      <c r="G6" s="12"/>
      <c r="H6" s="12"/>
      <c r="I6" s="13"/>
      <c r="J6" s="12"/>
      <c r="K6" s="12"/>
      <c r="L6" s="12"/>
    </row>
    <row r="7" spans="1:14" ht="15" customHeight="1">
      <c r="A7" s="200" t="s">
        <v>72</v>
      </c>
      <c r="B7" s="12"/>
      <c r="C7" s="12"/>
      <c r="D7" s="12"/>
      <c r="E7" s="12"/>
      <c r="F7" s="134"/>
      <c r="G7" s="12"/>
      <c r="H7" s="12"/>
      <c r="I7" s="13"/>
      <c r="J7" s="12"/>
      <c r="K7" s="12"/>
      <c r="L7" s="12"/>
    </row>
    <row r="8" spans="1:14" ht="15" customHeight="1" thickBot="1">
      <c r="A8" s="179" t="s">
        <v>79</v>
      </c>
      <c r="B8" s="133"/>
      <c r="C8" s="133"/>
      <c r="D8" s="133"/>
      <c r="E8" s="133"/>
      <c r="F8" s="180"/>
      <c r="G8" s="133"/>
      <c r="H8" s="133"/>
      <c r="I8" s="36"/>
      <c r="J8" s="12"/>
      <c r="K8" s="12"/>
      <c r="L8" s="12"/>
    </row>
    <row r="9" spans="1:14" ht="15" customHeight="1">
      <c r="A9" s="178"/>
      <c r="B9" s="12"/>
      <c r="C9" s="12"/>
      <c r="D9" s="12"/>
      <c r="E9" s="12"/>
      <c r="F9" s="134"/>
      <c r="G9" s="12"/>
      <c r="H9" s="12"/>
      <c r="I9" s="12"/>
      <c r="J9" s="12"/>
      <c r="K9" s="12"/>
      <c r="L9" s="12"/>
    </row>
    <row r="10" spans="1:14" ht="14" customHeight="1" thickBot="1">
      <c r="A10" s="229" t="s">
        <v>78</v>
      </c>
      <c r="B10" s="229"/>
      <c r="C10" s="230"/>
      <c r="D10" s="230"/>
      <c r="E10" s="230"/>
      <c r="F10" s="230"/>
      <c r="G10" s="230"/>
      <c r="H10" s="230"/>
      <c r="I10" s="230"/>
      <c r="J10" s="230"/>
      <c r="K10" s="10"/>
      <c r="L10" s="12"/>
    </row>
    <row r="11" spans="1:14" ht="22" customHeight="1" thickBot="1">
      <c r="A11" s="205" t="s">
        <v>60</v>
      </c>
      <c r="B11" s="208"/>
      <c r="C11" s="209"/>
      <c r="D11" s="209"/>
      <c r="E11" s="209"/>
      <c r="F11" s="209"/>
      <c r="G11" s="209"/>
      <c r="H11" s="209"/>
      <c r="I11" s="209"/>
      <c r="J11" s="10"/>
      <c r="K11" s="10"/>
      <c r="L11" s="12"/>
    </row>
    <row r="12" spans="1:14" ht="56" customHeight="1">
      <c r="A12" s="206"/>
      <c r="B12" s="231" t="s">
        <v>5</v>
      </c>
      <c r="C12" s="232"/>
      <c r="D12" s="50" t="s">
        <v>6</v>
      </c>
      <c r="E12" s="50" t="s">
        <v>7</v>
      </c>
      <c r="F12" s="50" t="s">
        <v>8</v>
      </c>
      <c r="G12" s="50" t="s">
        <v>9</v>
      </c>
      <c r="H12" s="140" t="s">
        <v>4</v>
      </c>
      <c r="I12" s="12"/>
      <c r="J12" s="10"/>
      <c r="K12" s="11"/>
      <c r="L12"/>
    </row>
    <row r="13" spans="1:14">
      <c r="A13" s="206"/>
      <c r="B13" s="233"/>
      <c r="C13" s="225"/>
      <c r="D13" s="33"/>
      <c r="E13" s="120" t="s">
        <v>10</v>
      </c>
      <c r="F13" s="34">
        <f t="shared" ref="F13:F17" si="0">D13*1.333</f>
        <v>0</v>
      </c>
      <c r="G13" s="33"/>
      <c r="H13" s="152">
        <f>F13+G13</f>
        <v>0</v>
      </c>
      <c r="I13" s="12"/>
      <c r="J13" s="10"/>
      <c r="K13" s="11"/>
      <c r="L13"/>
    </row>
    <row r="14" spans="1:14">
      <c r="A14" s="206"/>
      <c r="B14" s="233"/>
      <c r="C14" s="225"/>
      <c r="D14" s="33"/>
      <c r="E14" s="120" t="s">
        <v>10</v>
      </c>
      <c r="F14" s="34">
        <f t="shared" si="0"/>
        <v>0</v>
      </c>
      <c r="G14" s="33"/>
      <c r="H14" s="152">
        <f>F14+G14</f>
        <v>0</v>
      </c>
      <c r="I14" s="12"/>
      <c r="J14" s="10"/>
      <c r="K14" s="11"/>
      <c r="L14"/>
    </row>
    <row r="15" spans="1:14">
      <c r="A15" s="206"/>
      <c r="B15" s="234"/>
      <c r="C15" s="235"/>
      <c r="D15" s="33"/>
      <c r="E15" s="120" t="s">
        <v>10</v>
      </c>
      <c r="F15" s="34">
        <f t="shared" si="0"/>
        <v>0</v>
      </c>
      <c r="G15" s="33"/>
      <c r="H15" s="152">
        <f>F15+G15</f>
        <v>0</v>
      </c>
      <c r="I15" s="12"/>
      <c r="J15" s="10"/>
      <c r="K15" s="11"/>
      <c r="L15"/>
    </row>
    <row r="16" spans="1:14">
      <c r="A16" s="206"/>
      <c r="B16" s="236"/>
      <c r="C16" s="233"/>
      <c r="D16" s="54"/>
      <c r="E16" s="120" t="s">
        <v>10</v>
      </c>
      <c r="F16" s="34">
        <f t="shared" si="0"/>
        <v>0</v>
      </c>
      <c r="G16" s="33"/>
      <c r="H16" s="152">
        <f>F16+G16</f>
        <v>0</v>
      </c>
      <c r="I16" s="12"/>
      <c r="J16" s="10"/>
      <c r="K16" s="11"/>
      <c r="L16"/>
    </row>
    <row r="17" spans="1:12" ht="16" thickBot="1">
      <c r="A17" s="207"/>
      <c r="B17" s="175"/>
      <c r="C17" s="161"/>
      <c r="D17" s="28"/>
      <c r="E17" s="29" t="s">
        <v>10</v>
      </c>
      <c r="F17" s="30">
        <f t="shared" si="0"/>
        <v>0</v>
      </c>
      <c r="G17" s="28"/>
      <c r="H17" s="153">
        <f>F17+G17</f>
        <v>0</v>
      </c>
      <c r="I17" s="12"/>
      <c r="J17" s="10"/>
      <c r="K17" s="11"/>
      <c r="L17"/>
    </row>
    <row r="18" spans="1:12" ht="16" thickBot="1">
      <c r="A18" s="10"/>
      <c r="B18" s="10"/>
      <c r="C18" s="10"/>
      <c r="D18" s="10"/>
      <c r="E18" s="10"/>
      <c r="F18" s="19"/>
      <c r="G18" s="111" t="s">
        <v>48</v>
      </c>
      <c r="H18" s="112">
        <f>SUM(H13:H17)</f>
        <v>0</v>
      </c>
      <c r="I18" s="12"/>
      <c r="J18" s="10"/>
      <c r="K18" s="11"/>
      <c r="L18"/>
    </row>
    <row r="19" spans="1:12">
      <c r="A19" s="10"/>
      <c r="B19" s="10"/>
      <c r="C19" s="10"/>
      <c r="D19" s="10"/>
      <c r="E19" s="10"/>
      <c r="F19" s="19"/>
      <c r="G19" s="10"/>
      <c r="H19" s="109"/>
      <c r="I19" s="110"/>
      <c r="J19" s="10"/>
      <c r="K19" s="10"/>
      <c r="L19" s="12"/>
    </row>
    <row r="20" spans="1:12" ht="12" customHeight="1" thickBot="1">
      <c r="A20" s="229" t="s">
        <v>73</v>
      </c>
      <c r="B20" s="229"/>
      <c r="C20" s="237"/>
      <c r="D20" s="237"/>
      <c r="E20" s="237"/>
      <c r="F20" s="237"/>
      <c r="G20" s="237"/>
      <c r="H20" s="237"/>
      <c r="I20" s="237"/>
      <c r="J20" s="237"/>
      <c r="K20" s="10"/>
      <c r="L20" s="12"/>
    </row>
    <row r="21" spans="1:12" ht="5" customHeight="1" thickBot="1">
      <c r="A21" s="205" t="s">
        <v>61</v>
      </c>
      <c r="B21" s="136"/>
      <c r="C21" s="208"/>
      <c r="D21" s="209"/>
      <c r="E21" s="209"/>
      <c r="F21" s="209"/>
      <c r="G21" s="209"/>
      <c r="H21" s="209"/>
      <c r="I21" s="209"/>
      <c r="J21" s="209"/>
      <c r="K21" s="10"/>
      <c r="L21" s="12"/>
    </row>
    <row r="22" spans="1:12" ht="25">
      <c r="A22" s="206"/>
      <c r="B22" s="210" t="s">
        <v>5</v>
      </c>
      <c r="C22" s="211"/>
      <c r="D22" s="163" t="s">
        <v>6</v>
      </c>
      <c r="E22" s="50" t="s">
        <v>7</v>
      </c>
      <c r="F22" s="50" t="s">
        <v>8</v>
      </c>
      <c r="G22" s="50" t="s">
        <v>9</v>
      </c>
      <c r="H22" s="147" t="s">
        <v>4</v>
      </c>
      <c r="I22" s="12"/>
      <c r="J22" s="10"/>
      <c r="K22" s="11"/>
      <c r="L22"/>
    </row>
    <row r="23" spans="1:12">
      <c r="A23" s="206"/>
      <c r="B23" s="212"/>
      <c r="C23" s="213"/>
      <c r="D23" s="33"/>
      <c r="E23" s="120" t="s">
        <v>11</v>
      </c>
      <c r="F23" s="34">
        <f>D23*0.6666</f>
        <v>0</v>
      </c>
      <c r="G23" s="33"/>
      <c r="H23" s="17">
        <f>F23+G23</f>
        <v>0</v>
      </c>
      <c r="I23" s="12"/>
      <c r="J23" s="10"/>
      <c r="K23" s="11"/>
      <c r="L23"/>
    </row>
    <row r="24" spans="1:12">
      <c r="A24" s="206"/>
      <c r="B24" s="212"/>
      <c r="C24" s="213"/>
      <c r="D24" s="33"/>
      <c r="E24" s="120" t="s">
        <v>11</v>
      </c>
      <c r="F24" s="34">
        <f>D24*0.6666</f>
        <v>0</v>
      </c>
      <c r="G24" s="33"/>
      <c r="H24" s="17">
        <f>F24+G24</f>
        <v>0</v>
      </c>
      <c r="I24" s="12"/>
      <c r="J24" s="10"/>
      <c r="K24" s="11"/>
      <c r="L24"/>
    </row>
    <row r="25" spans="1:12">
      <c r="A25" s="206"/>
      <c r="B25" s="214"/>
      <c r="C25" s="215"/>
      <c r="D25" s="33"/>
      <c r="E25" s="120" t="s">
        <v>11</v>
      </c>
      <c r="F25" s="34">
        <f>D25*0.6666</f>
        <v>0</v>
      </c>
      <c r="G25" s="33"/>
      <c r="H25" s="17">
        <f>F25+G25</f>
        <v>0</v>
      </c>
      <c r="I25" s="12"/>
      <c r="J25" s="10"/>
      <c r="K25" s="11"/>
      <c r="L25"/>
    </row>
    <row r="26" spans="1:12" ht="16" thickBot="1">
      <c r="A26" s="207"/>
      <c r="B26" s="204"/>
      <c r="C26" s="162"/>
      <c r="D26" s="57"/>
      <c r="E26" s="29" t="s">
        <v>11</v>
      </c>
      <c r="F26" s="30">
        <f>D26*0.6666</f>
        <v>0</v>
      </c>
      <c r="G26" s="28"/>
      <c r="H26" s="35">
        <f>F26+G26</f>
        <v>0</v>
      </c>
      <c r="I26" s="12"/>
      <c r="J26" s="10"/>
      <c r="K26" s="11"/>
      <c r="L26"/>
    </row>
    <row r="27" spans="1:12" ht="16" thickBot="1">
      <c r="A27" s="22"/>
      <c r="B27" s="22"/>
      <c r="C27" s="23"/>
      <c r="D27" s="24"/>
      <c r="E27" s="25"/>
      <c r="F27" s="26"/>
      <c r="G27" s="20" t="s">
        <v>48</v>
      </c>
      <c r="H27" s="21">
        <f>SUM(H23:H26)</f>
        <v>0</v>
      </c>
      <c r="I27" s="27"/>
      <c r="J27" s="10"/>
      <c r="K27" s="11"/>
      <c r="L27"/>
    </row>
    <row r="28" spans="1:12">
      <c r="A28" s="22"/>
      <c r="B28" s="22"/>
      <c r="C28" s="23"/>
      <c r="D28" s="24"/>
      <c r="E28" s="25"/>
      <c r="F28" s="26"/>
      <c r="G28" s="27"/>
      <c r="H28" s="31"/>
      <c r="I28" s="32"/>
      <c r="J28" s="27"/>
      <c r="K28" s="10"/>
      <c r="L28" s="12"/>
    </row>
    <row r="29" spans="1:12" ht="18" customHeight="1" thickBot="1">
      <c r="A29" s="238" t="s">
        <v>80</v>
      </c>
      <c r="B29" s="238"/>
      <c r="C29" s="239"/>
      <c r="D29" s="239"/>
      <c r="E29" s="239"/>
      <c r="F29" s="239"/>
      <c r="G29" s="239"/>
      <c r="H29" s="239"/>
      <c r="I29" s="239"/>
      <c r="J29" s="239"/>
      <c r="K29" s="10"/>
      <c r="L29" s="12"/>
    </row>
    <row r="30" spans="1:12" ht="5" customHeight="1" thickBot="1">
      <c r="A30" s="240" t="s">
        <v>12</v>
      </c>
      <c r="B30" s="136"/>
      <c r="C30" s="208"/>
      <c r="D30" s="208"/>
      <c r="E30" s="208"/>
      <c r="F30" s="208"/>
      <c r="G30" s="208"/>
      <c r="H30" s="208"/>
      <c r="I30" s="208"/>
      <c r="J30" s="208"/>
      <c r="K30" s="10"/>
      <c r="L30" s="12"/>
    </row>
    <row r="31" spans="1:12" ht="70" customHeight="1">
      <c r="A31" s="241"/>
      <c r="B31" s="146" t="s">
        <v>5</v>
      </c>
      <c r="C31" s="125"/>
      <c r="D31" s="50" t="s">
        <v>6</v>
      </c>
      <c r="E31" s="50" t="s">
        <v>7</v>
      </c>
      <c r="F31" s="50" t="s">
        <v>8</v>
      </c>
      <c r="G31" s="50" t="s">
        <v>9</v>
      </c>
      <c r="H31" s="140" t="s">
        <v>4</v>
      </c>
      <c r="I31" s="12"/>
      <c r="J31" s="10"/>
      <c r="K31" s="11"/>
      <c r="L31"/>
    </row>
    <row r="32" spans="1:12" ht="16" thickBot="1">
      <c r="A32" s="242"/>
      <c r="B32" s="243"/>
      <c r="C32" s="227"/>
      <c r="D32" s="28"/>
      <c r="E32" s="29" t="s">
        <v>13</v>
      </c>
      <c r="F32" s="30">
        <f>D32*1</f>
        <v>0</v>
      </c>
      <c r="G32" s="28"/>
      <c r="H32" s="166">
        <f>F32+G32</f>
        <v>0</v>
      </c>
      <c r="I32" s="12"/>
      <c r="J32" s="10"/>
      <c r="K32" s="11"/>
      <c r="L32"/>
    </row>
    <row r="33" spans="1:12" ht="16" thickBot="1">
      <c r="A33" s="22"/>
      <c r="B33" s="22"/>
      <c r="C33" s="2"/>
      <c r="D33" s="2"/>
      <c r="E33" s="25"/>
      <c r="F33" s="26"/>
      <c r="G33" s="111" t="s">
        <v>48</v>
      </c>
      <c r="H33" s="112">
        <f>SUM(H32)</f>
        <v>0</v>
      </c>
      <c r="I33" s="27"/>
      <c r="J33" s="10"/>
      <c r="K33" s="11"/>
      <c r="L33"/>
    </row>
    <row r="34" spans="1:12" ht="8" customHeight="1">
      <c r="A34" s="22"/>
      <c r="B34" s="22"/>
      <c r="C34" s="2"/>
      <c r="D34" s="2"/>
      <c r="E34" s="25"/>
      <c r="F34" s="26"/>
      <c r="G34" s="27"/>
      <c r="H34" s="31"/>
      <c r="I34" s="32"/>
      <c r="J34" s="27"/>
      <c r="K34" s="10"/>
      <c r="L34" s="12"/>
    </row>
    <row r="35" spans="1:12" ht="19" customHeight="1" thickBot="1">
      <c r="A35" s="238" t="s">
        <v>74</v>
      </c>
      <c r="B35" s="238"/>
      <c r="C35" s="239"/>
      <c r="D35" s="239"/>
      <c r="E35" s="239"/>
      <c r="F35" s="239"/>
      <c r="G35" s="239"/>
      <c r="H35" s="239"/>
      <c r="I35" s="239"/>
      <c r="J35" s="239"/>
      <c r="K35" s="10"/>
      <c r="L35" s="12"/>
    </row>
    <row r="36" spans="1:12" ht="4" customHeight="1" thickBot="1">
      <c r="A36" s="244" t="s">
        <v>12</v>
      </c>
      <c r="B36" s="208"/>
      <c r="C36" s="209"/>
      <c r="D36" s="209"/>
      <c r="E36" s="209"/>
      <c r="F36" s="209"/>
      <c r="G36" s="209"/>
      <c r="H36" s="209"/>
      <c r="I36" s="209"/>
      <c r="J36" s="13"/>
      <c r="K36" s="10"/>
      <c r="L36" s="12"/>
    </row>
    <row r="37" spans="1:12" ht="60" customHeight="1">
      <c r="A37" s="245"/>
      <c r="B37" s="247" t="s">
        <v>5</v>
      </c>
      <c r="C37" s="232"/>
      <c r="D37" s="177" t="s">
        <v>6</v>
      </c>
      <c r="E37" s="177" t="s">
        <v>7</v>
      </c>
      <c r="F37" s="177" t="s">
        <v>8</v>
      </c>
      <c r="G37" s="177" t="s">
        <v>9</v>
      </c>
      <c r="H37" s="140" t="s">
        <v>4</v>
      </c>
      <c r="I37" s="12"/>
      <c r="J37" s="10"/>
      <c r="K37" s="11"/>
      <c r="L37"/>
    </row>
    <row r="38" spans="1:12">
      <c r="A38" s="245"/>
      <c r="B38" s="248"/>
      <c r="C38" s="225"/>
      <c r="D38" s="33"/>
      <c r="E38" s="176" t="s">
        <v>11</v>
      </c>
      <c r="F38" s="34">
        <f>D38*2/3</f>
        <v>0</v>
      </c>
      <c r="G38" s="33"/>
      <c r="H38" s="17">
        <f>G38+F38</f>
        <v>0</v>
      </c>
      <c r="I38" s="12"/>
      <c r="J38" s="10"/>
      <c r="K38" s="11"/>
      <c r="L38"/>
    </row>
    <row r="39" spans="1:12">
      <c r="A39" s="245"/>
      <c r="B39" s="248"/>
      <c r="C39" s="225"/>
      <c r="D39" s="33"/>
      <c r="E39" s="176" t="s">
        <v>11</v>
      </c>
      <c r="F39" s="34">
        <f t="shared" ref="F39:F40" si="1">D39*2/3</f>
        <v>0</v>
      </c>
      <c r="G39" s="33"/>
      <c r="H39" s="17">
        <f>G39+F39</f>
        <v>0</v>
      </c>
      <c r="I39" s="12"/>
      <c r="J39" s="10"/>
      <c r="K39" s="11"/>
      <c r="L39"/>
    </row>
    <row r="40" spans="1:12" ht="16" thickBot="1">
      <c r="A40" s="246"/>
      <c r="B40" s="243"/>
      <c r="C40" s="227"/>
      <c r="D40" s="28"/>
      <c r="E40" s="29" t="s">
        <v>11</v>
      </c>
      <c r="F40" s="30">
        <f t="shared" si="1"/>
        <v>0</v>
      </c>
      <c r="G40" s="33"/>
      <c r="H40" s="35">
        <f>G40+F40</f>
        <v>0</v>
      </c>
      <c r="I40" s="137"/>
      <c r="J40" s="10"/>
      <c r="K40" s="11"/>
      <c r="L40"/>
    </row>
    <row r="41" spans="1:12" ht="16" thickBot="1">
      <c r="A41" s="22"/>
      <c r="B41" s="22"/>
      <c r="C41" s="2"/>
      <c r="D41" s="2"/>
      <c r="E41" s="25"/>
      <c r="F41" s="26"/>
      <c r="G41" s="203" t="s">
        <v>48</v>
      </c>
      <c r="H41" s="148">
        <f>SUM(H38:H40)</f>
        <v>0</v>
      </c>
      <c r="I41" s="27"/>
      <c r="J41" s="10"/>
      <c r="K41" s="11"/>
      <c r="L41"/>
    </row>
    <row r="42" spans="1:12">
      <c r="A42" s="22"/>
      <c r="B42" s="22"/>
      <c r="C42" s="2"/>
      <c r="D42" s="2"/>
      <c r="E42" s="25"/>
      <c r="F42" s="123"/>
      <c r="G42" s="31"/>
      <c r="H42" s="171"/>
      <c r="I42" s="27"/>
      <c r="J42" s="10"/>
      <c r="K42" s="12"/>
      <c r="L42"/>
    </row>
    <row r="43" spans="1:12" ht="16" thickBot="1">
      <c r="A43" s="229" t="s">
        <v>75</v>
      </c>
      <c r="B43" s="229"/>
      <c r="C43" s="237"/>
      <c r="D43" s="237"/>
      <c r="E43" s="237"/>
      <c r="F43" s="237"/>
      <c r="G43" s="237"/>
      <c r="H43" s="237"/>
      <c r="I43" s="237"/>
      <c r="J43" s="237"/>
      <c r="K43" s="10"/>
      <c r="L43" s="12"/>
    </row>
    <row r="44" spans="1:12" ht="6" customHeight="1" thickBot="1">
      <c r="A44" s="249" t="s">
        <v>14</v>
      </c>
      <c r="B44" s="208"/>
      <c r="C44" s="209"/>
      <c r="D44" s="209"/>
      <c r="E44" s="209"/>
      <c r="F44" s="209"/>
      <c r="G44" s="209"/>
      <c r="H44" s="209"/>
      <c r="I44" s="209"/>
      <c r="J44" s="10"/>
      <c r="K44" s="10"/>
      <c r="L44" s="12"/>
    </row>
    <row r="45" spans="1:12" ht="25">
      <c r="A45" s="250"/>
      <c r="B45" s="231" t="s">
        <v>5</v>
      </c>
      <c r="C45" s="232"/>
      <c r="D45" s="50" t="s">
        <v>6</v>
      </c>
      <c r="E45" s="50" t="s">
        <v>7</v>
      </c>
      <c r="F45" s="50" t="s">
        <v>8</v>
      </c>
      <c r="G45" s="50" t="s">
        <v>9</v>
      </c>
      <c r="H45" s="140" t="s">
        <v>4</v>
      </c>
      <c r="I45" s="12"/>
      <c r="J45" s="10"/>
      <c r="K45" s="11"/>
      <c r="L45"/>
    </row>
    <row r="46" spans="1:12">
      <c r="A46" s="250"/>
      <c r="B46" s="212"/>
      <c r="C46" s="213"/>
      <c r="D46" s="33"/>
      <c r="E46" s="120" t="s">
        <v>15</v>
      </c>
      <c r="F46" s="120">
        <f>D46*2</f>
        <v>0</v>
      </c>
      <c r="G46" s="33"/>
      <c r="H46" s="37">
        <f>F46+G46</f>
        <v>0</v>
      </c>
      <c r="I46" s="10"/>
      <c r="J46" s="10"/>
      <c r="K46" s="11"/>
      <c r="L46"/>
    </row>
    <row r="47" spans="1:12">
      <c r="A47" s="250"/>
      <c r="B47" s="212"/>
      <c r="C47" s="213"/>
      <c r="D47" s="33"/>
      <c r="E47" s="120" t="s">
        <v>15</v>
      </c>
      <c r="F47" s="120">
        <f>D47*2</f>
        <v>0</v>
      </c>
      <c r="G47" s="33"/>
      <c r="H47" s="37">
        <f>F47+G47</f>
        <v>0</v>
      </c>
      <c r="I47" s="10"/>
      <c r="J47" s="10"/>
      <c r="K47" s="11"/>
      <c r="L47"/>
    </row>
    <row r="48" spans="1:12">
      <c r="A48" s="250"/>
      <c r="B48" s="212"/>
      <c r="C48" s="213"/>
      <c r="D48" s="33"/>
      <c r="E48" s="120" t="s">
        <v>15</v>
      </c>
      <c r="F48" s="120">
        <f>D48*2</f>
        <v>0</v>
      </c>
      <c r="G48" s="33"/>
      <c r="H48" s="37">
        <f>F48+G48</f>
        <v>0</v>
      </c>
      <c r="I48" s="10"/>
      <c r="J48" s="10"/>
      <c r="K48" s="11"/>
      <c r="L48"/>
    </row>
    <row r="49" spans="1:12" ht="16" thickBot="1">
      <c r="A49" s="251"/>
      <c r="B49" s="252"/>
      <c r="C49" s="253"/>
      <c r="D49" s="28"/>
      <c r="E49" s="29" t="s">
        <v>15</v>
      </c>
      <c r="F49" s="29">
        <f>D49*2</f>
        <v>0</v>
      </c>
      <c r="G49" s="28"/>
      <c r="H49" s="38">
        <f>F49+G49</f>
        <v>0</v>
      </c>
      <c r="I49" s="10"/>
      <c r="J49" s="10"/>
      <c r="K49" s="11"/>
      <c r="L49"/>
    </row>
    <row r="50" spans="1:12" ht="16" thickBot="1">
      <c r="A50" s="10"/>
      <c r="B50" s="10"/>
      <c r="C50" s="10"/>
      <c r="D50" s="10"/>
      <c r="E50" s="10"/>
      <c r="F50" s="19"/>
      <c r="G50" s="116" t="s">
        <v>48</v>
      </c>
      <c r="H50" s="117">
        <f>SUM(H46:H49)</f>
        <v>0</v>
      </c>
      <c r="I50" s="10"/>
      <c r="J50" s="10"/>
      <c r="K50" s="11"/>
      <c r="L50"/>
    </row>
    <row r="51" spans="1:12" ht="16" thickBot="1">
      <c r="A51" s="10"/>
      <c r="B51" s="10"/>
      <c r="C51" s="10"/>
      <c r="D51" s="10"/>
      <c r="E51" s="10"/>
      <c r="F51" s="19"/>
      <c r="G51" s="41"/>
      <c r="H51" s="42"/>
      <c r="I51" s="43"/>
      <c r="J51" s="10"/>
      <c r="K51" s="10"/>
      <c r="L51" s="12"/>
    </row>
    <row r="52" spans="1:12" ht="16" thickBot="1">
      <c r="A52" s="254" t="s">
        <v>77</v>
      </c>
      <c r="B52" s="254"/>
      <c r="C52" s="255"/>
      <c r="D52" s="255"/>
      <c r="E52" s="255"/>
      <c r="F52" s="255"/>
      <c r="G52" s="255"/>
      <c r="H52" s="255"/>
      <c r="I52" s="255"/>
      <c r="J52" s="255"/>
      <c r="K52" s="44"/>
      <c r="L52" s="12"/>
    </row>
    <row r="53" spans="1:12" ht="6" customHeight="1" thickBot="1">
      <c r="A53" s="249" t="s">
        <v>14</v>
      </c>
      <c r="B53" s="45"/>
      <c r="C53" s="208"/>
      <c r="D53" s="209"/>
      <c r="E53" s="209"/>
      <c r="F53" s="209"/>
      <c r="G53" s="209"/>
      <c r="H53" s="209"/>
      <c r="I53" s="209"/>
      <c r="J53" s="209"/>
      <c r="K53" s="209"/>
      <c r="L53" s="12"/>
    </row>
    <row r="54" spans="1:12" ht="25">
      <c r="A54" s="250"/>
      <c r="B54" s="247" t="s">
        <v>5</v>
      </c>
      <c r="C54" s="232"/>
      <c r="D54" s="50" t="s">
        <v>6</v>
      </c>
      <c r="E54" s="50" t="s">
        <v>7</v>
      </c>
      <c r="F54" s="50" t="s">
        <v>18</v>
      </c>
      <c r="G54" s="50" t="s">
        <v>9</v>
      </c>
      <c r="H54" s="140" t="s">
        <v>4</v>
      </c>
      <c r="I54" s="12"/>
      <c r="J54" s="12"/>
      <c r="K54" s="12"/>
      <c r="L54" s="1"/>
    </row>
    <row r="55" spans="1:12">
      <c r="A55" s="250"/>
      <c r="B55" s="256"/>
      <c r="C55" s="257"/>
      <c r="D55" s="16"/>
      <c r="E55" s="164" t="s">
        <v>15</v>
      </c>
      <c r="F55" s="120">
        <f>D55*2</f>
        <v>0</v>
      </c>
      <c r="G55" s="33"/>
      <c r="H55" s="17">
        <f>F55+G55</f>
        <v>0</v>
      </c>
      <c r="I55" s="12"/>
      <c r="J55" s="12"/>
      <c r="K55" s="12"/>
      <c r="L55" s="1"/>
    </row>
    <row r="56" spans="1:12">
      <c r="A56" s="250"/>
      <c r="B56" s="256"/>
      <c r="C56" s="257"/>
      <c r="D56" s="16"/>
      <c r="E56" s="164" t="s">
        <v>15</v>
      </c>
      <c r="F56" s="120">
        <f t="shared" ref="F56:F58" si="2">D56*2</f>
        <v>0</v>
      </c>
      <c r="G56" s="33"/>
      <c r="H56" s="17">
        <f>F56+G56</f>
        <v>0</v>
      </c>
      <c r="I56" s="12"/>
      <c r="J56" s="12"/>
      <c r="K56" s="12"/>
      <c r="L56" s="1"/>
    </row>
    <row r="57" spans="1:12">
      <c r="A57" s="250"/>
      <c r="B57" s="256"/>
      <c r="C57" s="257"/>
      <c r="D57" s="16"/>
      <c r="E57" s="164" t="s">
        <v>15</v>
      </c>
      <c r="F57" s="120">
        <f t="shared" si="2"/>
        <v>0</v>
      </c>
      <c r="G57" s="33"/>
      <c r="H57" s="17">
        <f>F57+G57</f>
        <v>0</v>
      </c>
      <c r="I57" s="12"/>
      <c r="J57" s="12"/>
      <c r="K57" s="12"/>
      <c r="L57" s="1"/>
    </row>
    <row r="58" spans="1:12" ht="16" thickBot="1">
      <c r="A58" s="251"/>
      <c r="B58" s="144"/>
      <c r="C58" s="122"/>
      <c r="D58" s="18"/>
      <c r="E58" s="165" t="s">
        <v>15</v>
      </c>
      <c r="F58" s="29">
        <f t="shared" si="2"/>
        <v>0</v>
      </c>
      <c r="G58" s="28"/>
      <c r="H58" s="35">
        <f>F58+G58</f>
        <v>0</v>
      </c>
      <c r="I58" s="12"/>
      <c r="J58" s="12"/>
      <c r="K58" s="12"/>
      <c r="L58" s="1"/>
    </row>
    <row r="59" spans="1:12" ht="16" thickBot="1">
      <c r="A59" s="10"/>
      <c r="B59" s="10"/>
      <c r="C59" s="10"/>
      <c r="D59" s="10"/>
      <c r="E59" s="10"/>
      <c r="F59" s="19"/>
      <c r="G59" s="111" t="s">
        <v>48</v>
      </c>
      <c r="H59" s="112">
        <f>SUM(H55:H58)</f>
        <v>0</v>
      </c>
      <c r="I59" s="12"/>
      <c r="J59" s="12"/>
      <c r="K59" s="12"/>
      <c r="L59" s="1"/>
    </row>
    <row r="60" spans="1:12">
      <c r="A60" s="10"/>
      <c r="B60" s="10"/>
      <c r="C60" s="10"/>
      <c r="D60" s="10"/>
      <c r="E60" s="10"/>
      <c r="F60" s="19"/>
      <c r="G60" s="46"/>
      <c r="H60" s="31"/>
      <c r="I60" s="32"/>
      <c r="J60" s="10"/>
      <c r="K60" s="10"/>
      <c r="L60" s="12"/>
    </row>
    <row r="61" spans="1:12" s="187" customFormat="1" ht="16" thickBot="1">
      <c r="A61" s="254" t="s">
        <v>76</v>
      </c>
      <c r="B61" s="254"/>
      <c r="C61" s="255"/>
      <c r="D61" s="255"/>
      <c r="E61" s="255"/>
      <c r="F61" s="255"/>
      <c r="G61" s="255"/>
      <c r="H61" s="255"/>
      <c r="I61" s="255"/>
      <c r="J61" s="255"/>
      <c r="K61" s="185"/>
      <c r="L61" s="186"/>
    </row>
    <row r="62" spans="1:12" ht="3" customHeight="1" thickBot="1">
      <c r="A62" s="249" t="s">
        <v>14</v>
      </c>
      <c r="B62" s="208"/>
      <c r="C62" s="209"/>
      <c r="D62" s="209"/>
      <c r="E62" s="209"/>
      <c r="F62" s="209"/>
      <c r="G62" s="209"/>
      <c r="H62" s="209"/>
      <c r="I62" s="209"/>
      <c r="J62" s="258"/>
      <c r="K62" s="47"/>
      <c r="L62" s="11"/>
    </row>
    <row r="63" spans="1:12" ht="25">
      <c r="A63" s="250"/>
      <c r="B63" s="247" t="s">
        <v>5</v>
      </c>
      <c r="C63" s="232"/>
      <c r="D63" s="50" t="s">
        <v>6</v>
      </c>
      <c r="E63" s="50" t="s">
        <v>7</v>
      </c>
      <c r="F63" s="50" t="s">
        <v>18</v>
      </c>
      <c r="G63" s="50" t="s">
        <v>9</v>
      </c>
      <c r="H63" s="140" t="s">
        <v>4</v>
      </c>
      <c r="I63" s="12"/>
      <c r="J63" s="47"/>
      <c r="K63" s="12"/>
      <c r="L63"/>
    </row>
    <row r="64" spans="1:12">
      <c r="A64" s="250"/>
      <c r="B64" s="259"/>
      <c r="C64" s="213"/>
      <c r="D64" s="33"/>
      <c r="E64" s="120" t="s">
        <v>16</v>
      </c>
      <c r="F64" s="120">
        <f>D64*1</f>
        <v>0</v>
      </c>
      <c r="G64" s="33"/>
      <c r="H64" s="152">
        <f>F64+G64</f>
        <v>0</v>
      </c>
      <c r="I64" s="12"/>
      <c r="J64" s="47"/>
      <c r="K64" s="12"/>
      <c r="L64"/>
    </row>
    <row r="65" spans="1:12">
      <c r="A65" s="250"/>
      <c r="B65" s="259"/>
      <c r="C65" s="213"/>
      <c r="D65" s="33"/>
      <c r="E65" s="120" t="s">
        <v>16</v>
      </c>
      <c r="F65" s="120">
        <f>D65*1</f>
        <v>0</v>
      </c>
      <c r="G65" s="33"/>
      <c r="H65" s="152">
        <f>F65+G65</f>
        <v>0</v>
      </c>
      <c r="I65" s="12"/>
      <c r="J65" s="47"/>
      <c r="K65" s="12"/>
      <c r="L65"/>
    </row>
    <row r="66" spans="1:12">
      <c r="A66" s="250"/>
      <c r="B66" s="259"/>
      <c r="C66" s="213"/>
      <c r="D66" s="33"/>
      <c r="E66" s="120" t="s">
        <v>16</v>
      </c>
      <c r="F66" s="120">
        <f>D66*1</f>
        <v>0</v>
      </c>
      <c r="G66" s="33"/>
      <c r="H66" s="152">
        <f>F66+G66</f>
        <v>0</v>
      </c>
      <c r="I66" s="12"/>
      <c r="J66" s="47"/>
      <c r="K66" s="12"/>
      <c r="L66"/>
    </row>
    <row r="67" spans="1:12" ht="16" thickBot="1">
      <c r="A67" s="251"/>
      <c r="B67" s="167"/>
      <c r="C67" s="168"/>
      <c r="D67" s="28"/>
      <c r="E67" s="29" t="s">
        <v>16</v>
      </c>
      <c r="F67" s="29">
        <f>D67*1</f>
        <v>0</v>
      </c>
      <c r="G67" s="28"/>
      <c r="H67" s="153">
        <f>F67+G67</f>
        <v>0</v>
      </c>
      <c r="I67" s="12"/>
      <c r="J67" s="48"/>
      <c r="K67" s="12"/>
      <c r="L67"/>
    </row>
    <row r="68" spans="1:12" ht="16" customHeight="1" thickBot="1">
      <c r="A68" s="12"/>
      <c r="B68" s="12"/>
      <c r="C68" s="12"/>
      <c r="D68" s="12"/>
      <c r="E68" s="12"/>
      <c r="F68" s="12"/>
      <c r="G68" s="111" t="s">
        <v>48</v>
      </c>
      <c r="H68" s="112">
        <f>SUM(H64:H67)</f>
        <v>0</v>
      </c>
      <c r="I68" s="12"/>
      <c r="J68" s="47"/>
      <c r="K68" s="12"/>
      <c r="L68"/>
    </row>
    <row r="69" spans="1:12" ht="16" customHeight="1" thickBot="1">
      <c r="A69" s="12"/>
      <c r="B69" s="12"/>
      <c r="C69" s="12"/>
      <c r="D69" s="12"/>
      <c r="E69" s="12"/>
      <c r="F69" s="12"/>
      <c r="G69" s="12"/>
      <c r="H69" s="31"/>
      <c r="I69" s="32"/>
      <c r="J69" s="12"/>
      <c r="K69" s="47"/>
      <c r="L69" s="12"/>
    </row>
    <row r="70" spans="1:12" ht="15" customHeight="1" thickBot="1">
      <c r="A70" s="264" t="s">
        <v>70</v>
      </c>
      <c r="B70" s="265"/>
      <c r="C70" s="265"/>
      <c r="D70" s="265"/>
      <c r="E70" s="265"/>
      <c r="F70" s="265"/>
      <c r="G70" s="265"/>
      <c r="H70" s="265"/>
      <c r="I70" s="265"/>
      <c r="J70" s="265"/>
      <c r="K70" s="135"/>
      <c r="L70" s="12"/>
    </row>
    <row r="71" spans="1:12" ht="44" customHeight="1">
      <c r="A71" s="260" t="s">
        <v>55</v>
      </c>
      <c r="B71" s="263" t="s">
        <v>19</v>
      </c>
      <c r="C71" s="232"/>
      <c r="D71" s="114" t="s">
        <v>17</v>
      </c>
      <c r="E71" s="49" t="s">
        <v>20</v>
      </c>
      <c r="F71" s="143" t="s">
        <v>18</v>
      </c>
      <c r="G71" s="143" t="s">
        <v>64</v>
      </c>
      <c r="H71" s="140" t="s">
        <v>4</v>
      </c>
      <c r="I71" s="12"/>
      <c r="J71" s="51"/>
      <c r="L71"/>
    </row>
    <row r="72" spans="1:12">
      <c r="A72" s="261"/>
      <c r="B72" s="52"/>
      <c r="C72" s="138"/>
      <c r="D72" s="9" t="s">
        <v>66</v>
      </c>
      <c r="E72" s="7" t="s">
        <v>21</v>
      </c>
      <c r="F72" s="53">
        <f>(C72*4/3)/2</f>
        <v>0</v>
      </c>
      <c r="G72" s="33"/>
      <c r="H72" s="141">
        <f>F72+G72</f>
        <v>0</v>
      </c>
      <c r="I72" s="60"/>
      <c r="J72" s="181"/>
      <c r="K72" s="60"/>
      <c r="L72" s="1"/>
    </row>
    <row r="73" spans="1:12">
      <c r="A73" s="261"/>
      <c r="B73" s="52"/>
      <c r="C73" s="139"/>
      <c r="D73" s="9" t="s">
        <v>66</v>
      </c>
      <c r="E73" s="7" t="s">
        <v>21</v>
      </c>
      <c r="F73" s="53">
        <f>(C73*4/3)/2</f>
        <v>0</v>
      </c>
      <c r="G73" s="33"/>
      <c r="H73" s="141">
        <f t="shared" ref="H73:H76" si="3">F73+G73</f>
        <v>0</v>
      </c>
      <c r="I73" s="12"/>
      <c r="J73" s="47"/>
      <c r="L73"/>
    </row>
    <row r="74" spans="1:12">
      <c r="A74" s="261"/>
      <c r="B74" s="52"/>
      <c r="C74" s="139"/>
      <c r="D74" s="9" t="s">
        <v>56</v>
      </c>
      <c r="E74" s="7" t="s">
        <v>22</v>
      </c>
      <c r="F74" s="53">
        <f>C74*4/3/2/2</f>
        <v>0</v>
      </c>
      <c r="G74" s="33"/>
      <c r="H74" s="141">
        <f t="shared" si="3"/>
        <v>0</v>
      </c>
      <c r="I74" s="12"/>
      <c r="J74" s="47"/>
      <c r="L74"/>
    </row>
    <row r="75" spans="1:12">
      <c r="A75" s="261"/>
      <c r="B75" s="52"/>
      <c r="C75" s="139"/>
      <c r="D75" s="9" t="s">
        <v>56</v>
      </c>
      <c r="E75" s="7" t="s">
        <v>22</v>
      </c>
      <c r="F75" s="53">
        <f>C75*4/3/2/2</f>
        <v>0</v>
      </c>
      <c r="G75" s="33"/>
      <c r="H75" s="141">
        <f t="shared" si="3"/>
        <v>0</v>
      </c>
      <c r="I75" s="12"/>
      <c r="J75" s="47"/>
      <c r="L75"/>
    </row>
    <row r="76" spans="1:12" ht="16" thickBot="1">
      <c r="A76" s="262"/>
      <c r="B76" s="55"/>
      <c r="C76" s="142"/>
      <c r="D76" s="115" t="s">
        <v>67</v>
      </c>
      <c r="E76" s="8" t="s">
        <v>23</v>
      </c>
      <c r="F76" s="56">
        <f>C76*2/2</f>
        <v>0</v>
      </c>
      <c r="G76" s="28"/>
      <c r="H76" s="141">
        <f t="shared" si="3"/>
        <v>0</v>
      </c>
      <c r="I76" s="12"/>
      <c r="J76" s="58"/>
      <c r="L76"/>
    </row>
    <row r="77" spans="1:12" ht="16" thickBot="1">
      <c r="A77" s="118"/>
      <c r="B77" s="133"/>
      <c r="C77" s="133"/>
      <c r="D77" s="133"/>
      <c r="E77" s="133"/>
      <c r="F77" s="133"/>
      <c r="G77" s="39" t="s">
        <v>48</v>
      </c>
      <c r="H77" s="40">
        <f>SUM(H72:H76)</f>
        <v>0</v>
      </c>
      <c r="I77" s="12"/>
      <c r="J77" s="12"/>
      <c r="L77"/>
    </row>
    <row r="78" spans="1:12" ht="18" customHeight="1">
      <c r="A78" s="12"/>
      <c r="B78" s="12"/>
      <c r="C78" s="12"/>
      <c r="D78" s="12"/>
      <c r="E78" s="12"/>
      <c r="F78" s="12"/>
      <c r="G78" s="12"/>
      <c r="H78" s="42"/>
      <c r="I78" s="43"/>
      <c r="J78" s="12"/>
      <c r="K78" s="12"/>
      <c r="L78" s="12"/>
    </row>
    <row r="79" spans="1:12" ht="18" customHeight="1">
      <c r="A79" s="266" t="s">
        <v>68</v>
      </c>
      <c r="B79" s="266"/>
      <c r="C79" s="266"/>
      <c r="D79" s="266"/>
      <c r="E79" s="266"/>
      <c r="F79" s="266"/>
      <c r="G79" s="266"/>
      <c r="H79" s="266"/>
      <c r="I79" s="266"/>
      <c r="J79" s="266"/>
      <c r="K79" s="12"/>
      <c r="L79" s="12"/>
    </row>
    <row r="80" spans="1:12" ht="18" customHeight="1" thickBot="1">
      <c r="A80" s="182" t="s">
        <v>69</v>
      </c>
      <c r="K80" s="10"/>
      <c r="L80" s="12"/>
    </row>
    <row r="81" spans="1:12" ht="1" customHeight="1">
      <c r="A81" s="267" t="s">
        <v>24</v>
      </c>
      <c r="B81" s="208"/>
      <c r="C81" s="270"/>
      <c r="D81" s="270"/>
      <c r="E81" s="270"/>
      <c r="F81" s="270"/>
      <c r="G81" s="270"/>
      <c r="H81" s="270"/>
      <c r="I81" s="270"/>
      <c r="J81" s="271"/>
      <c r="K81" s="10"/>
      <c r="L81" s="11"/>
    </row>
    <row r="82" spans="1:12" ht="1" customHeight="1" thickBot="1">
      <c r="A82" s="268"/>
      <c r="B82" s="127"/>
      <c r="C82" s="134"/>
      <c r="D82" s="134"/>
      <c r="E82" s="134"/>
      <c r="F82" s="134"/>
      <c r="G82" s="134"/>
      <c r="H82" s="134"/>
      <c r="I82" s="134"/>
      <c r="J82" s="134"/>
      <c r="K82" s="10"/>
      <c r="L82" s="12"/>
    </row>
    <row r="83" spans="1:12" ht="30" customHeight="1">
      <c r="A83" s="268"/>
      <c r="B83" s="247" t="s">
        <v>5</v>
      </c>
      <c r="C83" s="272"/>
      <c r="D83" s="156" t="s">
        <v>6</v>
      </c>
      <c r="E83" s="156" t="s">
        <v>7</v>
      </c>
      <c r="F83" s="156" t="s">
        <v>8</v>
      </c>
      <c r="G83" s="156" t="s">
        <v>25</v>
      </c>
      <c r="H83" s="140" t="s">
        <v>4</v>
      </c>
      <c r="I83" s="12"/>
      <c r="J83" s="12"/>
      <c r="L83"/>
    </row>
    <row r="84" spans="1:12">
      <c r="A84" s="268"/>
      <c r="B84" s="273"/>
      <c r="C84" s="274"/>
      <c r="D84" s="33"/>
      <c r="E84" s="126" t="s">
        <v>26</v>
      </c>
      <c r="F84" s="151">
        <f>D84/3</f>
        <v>0</v>
      </c>
      <c r="G84" s="183">
        <f>D84*1.6</f>
        <v>0</v>
      </c>
      <c r="H84" s="172">
        <f>F84+G84</f>
        <v>0</v>
      </c>
      <c r="I84" s="10"/>
      <c r="J84" s="11"/>
      <c r="L84"/>
    </row>
    <row r="85" spans="1:12">
      <c r="A85" s="268"/>
      <c r="B85" s="273"/>
      <c r="C85" s="274"/>
      <c r="D85" s="33"/>
      <c r="E85" s="126" t="s">
        <v>26</v>
      </c>
      <c r="F85" s="151">
        <f t="shared" ref="F85:F86" si="4">D85/3</f>
        <v>0</v>
      </c>
      <c r="G85" s="183">
        <f t="shared" ref="G85:G86" si="5">D85*1.6</f>
        <v>0</v>
      </c>
      <c r="H85" s="172">
        <f>F85+G85</f>
        <v>0</v>
      </c>
      <c r="I85" s="10"/>
      <c r="J85" s="11"/>
      <c r="L85"/>
    </row>
    <row r="86" spans="1:12" ht="16" thickBot="1">
      <c r="A86" s="269"/>
      <c r="B86" s="275"/>
      <c r="C86" s="276"/>
      <c r="D86" s="28"/>
      <c r="E86" s="29" t="s">
        <v>26</v>
      </c>
      <c r="F86" s="173">
        <f t="shared" si="4"/>
        <v>0</v>
      </c>
      <c r="G86" s="184">
        <f t="shared" si="5"/>
        <v>0</v>
      </c>
      <c r="H86" s="166">
        <f>F86+G86</f>
        <v>0</v>
      </c>
      <c r="I86" s="10"/>
      <c r="J86" s="11"/>
      <c r="L86"/>
    </row>
    <row r="87" spans="1:12" ht="18" customHeight="1" thickBot="1">
      <c r="A87" s="10"/>
      <c r="B87" s="10"/>
      <c r="C87" s="10"/>
      <c r="D87" s="10"/>
      <c r="E87" s="10"/>
      <c r="F87" s="10"/>
      <c r="G87" s="116" t="s">
        <v>48</v>
      </c>
      <c r="H87" s="112">
        <f>SUM(H84:H86)</f>
        <v>0</v>
      </c>
      <c r="I87" s="10"/>
      <c r="J87" s="11"/>
      <c r="L87"/>
    </row>
    <row r="88" spans="1:12" ht="18" customHeight="1" thickBot="1">
      <c r="A88" s="10"/>
      <c r="B88" s="10"/>
      <c r="C88" s="10"/>
      <c r="D88" s="10"/>
      <c r="E88" s="10"/>
      <c r="F88" s="10"/>
      <c r="G88" s="10"/>
      <c r="H88" s="42"/>
      <c r="I88" s="43"/>
      <c r="J88" s="10"/>
      <c r="K88" s="10"/>
      <c r="L88" s="12"/>
    </row>
    <row r="89" spans="1:12" ht="52" customHeight="1" thickBot="1">
      <c r="A89" s="282" t="s">
        <v>27</v>
      </c>
      <c r="B89" s="283"/>
      <c r="C89" s="283"/>
      <c r="D89" s="283"/>
      <c r="E89" s="283"/>
      <c r="F89" s="283"/>
      <c r="G89" s="283"/>
      <c r="H89" s="283"/>
      <c r="I89" s="283"/>
      <c r="J89" s="284"/>
      <c r="K89" s="10"/>
      <c r="L89" s="11"/>
    </row>
    <row r="90" spans="1:12" ht="22" customHeight="1">
      <c r="A90" s="268" t="s">
        <v>28</v>
      </c>
      <c r="B90" s="247" t="s">
        <v>51</v>
      </c>
      <c r="C90" s="272"/>
      <c r="D90" s="287" t="s">
        <v>6</v>
      </c>
      <c r="E90" s="289" t="s">
        <v>7</v>
      </c>
      <c r="F90" s="157"/>
      <c r="G90" s="44"/>
      <c r="H90" s="51"/>
      <c r="I90" s="145" t="s">
        <v>49</v>
      </c>
      <c r="J90" s="291" t="s">
        <v>29</v>
      </c>
      <c r="K90" s="10"/>
      <c r="L90" s="11"/>
    </row>
    <row r="91" spans="1:12" ht="23" customHeight="1">
      <c r="A91" s="268"/>
      <c r="B91" s="285"/>
      <c r="C91" s="286"/>
      <c r="D91" s="288"/>
      <c r="E91" s="290"/>
      <c r="F91" s="63"/>
      <c r="G91" s="64"/>
      <c r="H91" s="48"/>
      <c r="I91" s="158" t="s">
        <v>50</v>
      </c>
      <c r="J91" s="291"/>
      <c r="K91" s="10"/>
      <c r="L91" s="11"/>
    </row>
    <row r="92" spans="1:12">
      <c r="A92" s="268"/>
      <c r="B92" s="273"/>
      <c r="C92" s="274"/>
      <c r="D92" s="33"/>
      <c r="E92" s="120" t="s">
        <v>30</v>
      </c>
      <c r="F92" s="120"/>
      <c r="G92" s="124" t="s">
        <v>31</v>
      </c>
      <c r="H92" s="7"/>
      <c r="I92" s="159">
        <f>D92*2</f>
        <v>0</v>
      </c>
      <c r="J92" s="121" t="e">
        <f ca="1">PrepTime(2,D92)</f>
        <v>#NAME?</v>
      </c>
      <c r="K92" s="10"/>
      <c r="L92" s="11"/>
    </row>
    <row r="93" spans="1:12">
      <c r="A93" s="268"/>
      <c r="B93" s="273"/>
      <c r="C93" s="274"/>
      <c r="D93" s="33"/>
      <c r="E93" s="120" t="s">
        <v>30</v>
      </c>
      <c r="F93" s="120"/>
      <c r="G93" s="124" t="s">
        <v>31</v>
      </c>
      <c r="H93" s="7"/>
      <c r="I93" s="159">
        <f t="shared" ref="I93:I94" si="6">D93*2</f>
        <v>0</v>
      </c>
      <c r="J93" s="121" t="e">
        <f ca="1">PrepTime(2,D93)</f>
        <v>#NAME?</v>
      </c>
      <c r="K93" s="10"/>
      <c r="L93" s="11"/>
    </row>
    <row r="94" spans="1:12" ht="16" thickBot="1">
      <c r="A94" s="269"/>
      <c r="B94" s="275"/>
      <c r="C94" s="276"/>
      <c r="D94" s="28"/>
      <c r="E94" s="29" t="s">
        <v>30</v>
      </c>
      <c r="F94" s="29"/>
      <c r="G94" s="119" t="s">
        <v>31</v>
      </c>
      <c r="H94" s="8"/>
      <c r="I94" s="160">
        <f t="shared" si="6"/>
        <v>0</v>
      </c>
      <c r="J94" s="155" t="e">
        <f ca="1">PrepTime(2,D94)</f>
        <v>#NAME?</v>
      </c>
      <c r="K94" s="10"/>
      <c r="L94" s="11"/>
    </row>
    <row r="95" spans="1:12" ht="16" thickBot="1">
      <c r="A95" s="216" t="s">
        <v>32</v>
      </c>
      <c r="B95" s="277"/>
      <c r="C95" s="277"/>
      <c r="D95" s="277"/>
      <c r="E95" s="277"/>
      <c r="F95" s="277"/>
      <c r="G95" s="277"/>
      <c r="H95" s="278"/>
      <c r="I95" s="154">
        <f>SUM(I92:I94)</f>
        <v>0</v>
      </c>
      <c r="J95" s="65" t="e">
        <f ca="1">SUM(J92:J94)</f>
        <v>#NAME?</v>
      </c>
      <c r="K95" s="10"/>
      <c r="L95" s="11"/>
    </row>
    <row r="96" spans="1:12" ht="16" thickBot="1">
      <c r="A96" s="66"/>
      <c r="B96" s="66"/>
      <c r="C96" s="26"/>
      <c r="D96" s="26"/>
      <c r="E96" s="26"/>
      <c r="F96" s="26"/>
      <c r="G96" s="26"/>
      <c r="H96" s="149"/>
      <c r="I96" s="150"/>
      <c r="J96" s="26"/>
      <c r="K96" s="10"/>
      <c r="L96" s="11"/>
    </row>
    <row r="97" spans="1:14" ht="16" thickBot="1">
      <c r="A97" s="216" t="s">
        <v>33</v>
      </c>
      <c r="B97" s="217"/>
      <c r="C97" s="217"/>
      <c r="D97" s="217"/>
      <c r="E97" s="217"/>
      <c r="F97" s="217"/>
      <c r="G97" s="217"/>
      <c r="H97" s="218"/>
      <c r="I97" s="67">
        <f>H18+H27+H33+H41+H50+H59+H68+H77+H87+I95</f>
        <v>0</v>
      </c>
      <c r="J97" s="61" t="e">
        <f ca="1">#REF!+J95</f>
        <v>#REF!</v>
      </c>
      <c r="K97" s="10"/>
      <c r="L97" s="62"/>
    </row>
    <row r="98" spans="1:14" ht="56" customHeight="1" thickBot="1">
      <c r="A98" s="279" t="s">
        <v>62</v>
      </c>
      <c r="B98" s="280"/>
      <c r="C98" s="280"/>
      <c r="D98" s="280"/>
      <c r="E98" s="280"/>
      <c r="F98" s="280"/>
      <c r="G98" s="280"/>
      <c r="H98" s="280"/>
      <c r="I98" s="280"/>
      <c r="J98" s="281"/>
      <c r="K98" s="10"/>
      <c r="L98" s="11"/>
    </row>
    <row r="99" spans="1:14" ht="11" customHeight="1" thickBot="1">
      <c r="A99" s="68"/>
      <c r="B99" s="69"/>
      <c r="C99" s="69"/>
      <c r="D99" s="69"/>
      <c r="E99" s="69"/>
      <c r="F99" s="69"/>
      <c r="G99" s="69"/>
      <c r="H99" s="69"/>
      <c r="I99" s="70"/>
      <c r="J99" s="71"/>
      <c r="K99" s="10"/>
      <c r="L99" s="11"/>
    </row>
    <row r="100" spans="1:14" s="3" customFormat="1" ht="56" customHeight="1" thickBot="1">
      <c r="A100" s="72"/>
      <c r="B100" s="73"/>
      <c r="C100" s="73"/>
      <c r="D100" s="73"/>
      <c r="E100" s="74"/>
      <c r="F100" s="75" t="s">
        <v>63</v>
      </c>
      <c r="G100" s="46"/>
      <c r="H100" s="76" t="s">
        <v>52</v>
      </c>
      <c r="I100" s="174" t="s">
        <v>53</v>
      </c>
      <c r="J100" s="41"/>
      <c r="K100" s="41"/>
      <c r="L100" s="77"/>
    </row>
    <row r="101" spans="1:14" ht="16" thickBot="1">
      <c r="A101" s="169" t="s">
        <v>34</v>
      </c>
      <c r="B101" s="169"/>
      <c r="C101" s="93"/>
      <c r="D101" s="93"/>
      <c r="E101" s="94"/>
      <c r="F101" s="170">
        <v>3</v>
      </c>
      <c r="G101" s="26"/>
      <c r="H101" s="78"/>
      <c r="I101" s="78"/>
      <c r="J101" s="10"/>
      <c r="K101" s="10"/>
      <c r="L101" s="11"/>
    </row>
    <row r="102" spans="1:14">
      <c r="A102" s="79"/>
      <c r="B102" s="80" t="s">
        <v>35</v>
      </c>
      <c r="C102" s="81"/>
      <c r="D102" s="85" t="s">
        <v>36</v>
      </c>
      <c r="E102" s="82"/>
      <c r="F102" s="83"/>
      <c r="G102" s="81"/>
      <c r="H102" s="84"/>
      <c r="I102" s="4"/>
      <c r="J102" s="10"/>
      <c r="K102" s="10"/>
      <c r="L102" s="11"/>
    </row>
    <row r="103" spans="1:14">
      <c r="A103" s="79"/>
      <c r="B103" s="79" t="s">
        <v>37</v>
      </c>
      <c r="C103" s="81"/>
      <c r="D103" s="85" t="s">
        <v>38</v>
      </c>
      <c r="E103" s="82"/>
      <c r="F103" s="83"/>
      <c r="G103" s="81"/>
      <c r="H103" s="84"/>
      <c r="I103" s="4"/>
      <c r="J103" s="10"/>
      <c r="K103" s="10"/>
      <c r="L103" s="11"/>
    </row>
    <row r="104" spans="1:14">
      <c r="A104" s="79"/>
      <c r="B104" s="79" t="s">
        <v>39</v>
      </c>
      <c r="C104" s="81"/>
      <c r="D104" s="85" t="s">
        <v>40</v>
      </c>
      <c r="E104" s="82"/>
      <c r="F104" s="83"/>
      <c r="G104" s="81"/>
      <c r="H104" s="84"/>
      <c r="I104" s="4"/>
      <c r="J104" s="10"/>
      <c r="K104" s="10"/>
      <c r="L104" s="11"/>
    </row>
    <row r="105" spans="1:14" ht="16" thickBot="1">
      <c r="A105" s="79"/>
      <c r="B105" s="86" t="s">
        <v>41</v>
      </c>
      <c r="C105" s="87"/>
      <c r="D105" s="88"/>
      <c r="E105" s="89"/>
      <c r="F105" s="90"/>
      <c r="G105" s="81"/>
      <c r="H105" s="84"/>
      <c r="I105" s="4"/>
      <c r="J105" s="10"/>
      <c r="K105" s="10"/>
      <c r="L105" s="11"/>
      <c r="N105" s="6"/>
    </row>
    <row r="106" spans="1:14" ht="16" thickBot="1">
      <c r="A106" s="91" t="s">
        <v>42</v>
      </c>
      <c r="B106" s="92"/>
      <c r="C106" s="92"/>
      <c r="D106" s="93"/>
      <c r="E106" s="94"/>
      <c r="F106" s="95">
        <v>4</v>
      </c>
      <c r="G106" s="59"/>
      <c r="H106" s="96"/>
      <c r="I106" s="97"/>
      <c r="J106" s="10"/>
      <c r="K106" s="10"/>
      <c r="L106" s="11"/>
    </row>
    <row r="107" spans="1:14" ht="16" thickBot="1">
      <c r="A107" s="98" t="s">
        <v>43</v>
      </c>
      <c r="B107" s="99"/>
      <c r="C107" s="99"/>
      <c r="D107" s="99"/>
      <c r="E107" s="100"/>
      <c r="F107" s="101">
        <v>4</v>
      </c>
      <c r="G107" s="102"/>
      <c r="H107" s="103"/>
      <c r="I107" s="104"/>
      <c r="J107" s="10"/>
      <c r="K107" s="10"/>
      <c r="L107" s="11"/>
    </row>
    <row r="108" spans="1:14" ht="16" thickBot="1">
      <c r="A108" s="216" t="s">
        <v>54</v>
      </c>
      <c r="B108" s="217"/>
      <c r="C108" s="217"/>
      <c r="D108" s="217"/>
      <c r="E108" s="217"/>
      <c r="F108" s="217"/>
      <c r="G108" s="217"/>
      <c r="H108" s="218"/>
      <c r="I108" s="105">
        <f>I107+I106+I101</f>
        <v>0</v>
      </c>
      <c r="J108" s="106">
        <f>SUM(I101,I106:I107)</f>
        <v>0</v>
      </c>
      <c r="K108" s="10"/>
      <c r="L108" s="11"/>
    </row>
    <row r="109" spans="1:14" ht="16" thickBot="1">
      <c r="A109" s="71"/>
      <c r="B109" s="71"/>
      <c r="C109" s="71"/>
      <c r="D109" s="71"/>
      <c r="E109" s="71"/>
      <c r="F109" s="71"/>
      <c r="G109" s="71"/>
      <c r="H109" s="71"/>
      <c r="I109" s="71"/>
      <c r="J109" s="71"/>
      <c r="K109" s="10"/>
      <c r="L109" s="11"/>
    </row>
    <row r="110" spans="1:14" ht="16" thickBot="1">
      <c r="A110" s="216" t="s">
        <v>44</v>
      </c>
      <c r="B110" s="217"/>
      <c r="C110" s="217"/>
      <c r="D110" s="217"/>
      <c r="E110" s="217"/>
      <c r="F110" s="217"/>
      <c r="G110" s="217"/>
      <c r="H110" s="218"/>
      <c r="I110" s="107">
        <f>I108+I97</f>
        <v>0</v>
      </c>
      <c r="J110" s="108" t="e">
        <f>SUM(J108,J95,#REF!)</f>
        <v>#REF!</v>
      </c>
      <c r="K110" s="10"/>
      <c r="L110" s="62"/>
    </row>
    <row r="111" spans="1:14">
      <c r="L111" s="1"/>
    </row>
    <row r="112" spans="1:14">
      <c r="L112" s="1"/>
    </row>
    <row r="113" spans="12:12">
      <c r="L113" s="1"/>
    </row>
    <row r="114" spans="12:12">
      <c r="L114" s="1"/>
    </row>
    <row r="115" spans="12:12">
      <c r="L115" s="1"/>
    </row>
    <row r="116" spans="12:12">
      <c r="L116" s="1"/>
    </row>
    <row r="117" spans="12:12">
      <c r="L117" s="1"/>
    </row>
    <row r="118" spans="12:12">
      <c r="L118" s="1"/>
    </row>
    <row r="119" spans="12:12">
      <c r="L119" s="1"/>
    </row>
    <row r="120" spans="12:12">
      <c r="L120" s="1"/>
    </row>
    <row r="121" spans="12:12">
      <c r="L121" s="1"/>
    </row>
    <row r="122" spans="12:12">
      <c r="L122" s="1"/>
    </row>
    <row r="123" spans="12:12">
      <c r="L123" s="1"/>
    </row>
    <row r="124" spans="12:12">
      <c r="L124" s="1"/>
    </row>
    <row r="125" spans="12:12">
      <c r="L125" s="1"/>
    </row>
    <row r="126" spans="12:12">
      <c r="L126" s="1"/>
    </row>
    <row r="127" spans="12:12">
      <c r="L127" s="1"/>
    </row>
    <row r="128" spans="12:12">
      <c r="L128" s="1"/>
    </row>
    <row r="129" spans="12:12">
      <c r="L129" s="1"/>
    </row>
    <row r="130" spans="12:12">
      <c r="L130" s="1"/>
    </row>
    <row r="131" spans="12:12">
      <c r="L131" s="1"/>
    </row>
    <row r="132" spans="12:12">
      <c r="L132" s="1"/>
    </row>
    <row r="133" spans="12:12">
      <c r="L133" s="1"/>
    </row>
    <row r="134" spans="12:12">
      <c r="L134" s="1"/>
    </row>
    <row r="135" spans="12:12">
      <c r="L135" s="1"/>
    </row>
    <row r="136" spans="12:12">
      <c r="L136" s="1"/>
    </row>
    <row r="137" spans="12:12">
      <c r="L137" s="1"/>
    </row>
    <row r="138" spans="12:12">
      <c r="L138" s="1"/>
    </row>
    <row r="139" spans="12:12">
      <c r="L139" s="1"/>
    </row>
    <row r="140" spans="12:12">
      <c r="L140" s="1"/>
    </row>
    <row r="141" spans="12:12">
      <c r="L141" s="1"/>
    </row>
    <row r="142" spans="12:12">
      <c r="L142" s="1"/>
    </row>
    <row r="143" spans="12:12">
      <c r="L143" s="1"/>
    </row>
    <row r="144" spans="12:12">
      <c r="L144" s="1"/>
    </row>
    <row r="145" spans="12:12">
      <c r="L145" s="1"/>
    </row>
    <row r="146" spans="12:12">
      <c r="L146" s="1"/>
    </row>
    <row r="147" spans="12:12">
      <c r="L147" s="1"/>
    </row>
    <row r="148" spans="12:12">
      <c r="L148" s="1"/>
    </row>
    <row r="149" spans="12:12">
      <c r="L149" s="1"/>
    </row>
    <row r="150" spans="12:12">
      <c r="L150" s="1"/>
    </row>
    <row r="151" spans="12:12">
      <c r="L151" s="1"/>
    </row>
    <row r="152" spans="12:12">
      <c r="L152" s="1"/>
    </row>
    <row r="153" spans="12:12">
      <c r="L153" s="1"/>
    </row>
    <row r="154" spans="12:12">
      <c r="L154" s="1"/>
    </row>
    <row r="155" spans="12:12">
      <c r="L155" s="1"/>
    </row>
    <row r="156" spans="12:12">
      <c r="L156" s="1"/>
    </row>
    <row r="157" spans="12:12">
      <c r="L157" s="1"/>
    </row>
    <row r="158" spans="12:12">
      <c r="L158" s="1"/>
    </row>
    <row r="159" spans="12:12">
      <c r="L159" s="1"/>
    </row>
    <row r="160" spans="12:12">
      <c r="L160" s="1"/>
    </row>
    <row r="161" spans="12:12">
      <c r="L161" s="1"/>
    </row>
    <row r="162" spans="12:12">
      <c r="L162" s="1"/>
    </row>
    <row r="163" spans="12:12">
      <c r="L163" s="1"/>
    </row>
    <row r="164" spans="12:12">
      <c r="L164" s="1"/>
    </row>
    <row r="165" spans="12:12">
      <c r="L165" s="1"/>
    </row>
    <row r="166" spans="12:12">
      <c r="L166" s="1"/>
    </row>
    <row r="167" spans="12:12">
      <c r="L167" s="1"/>
    </row>
    <row r="168" spans="12:12">
      <c r="L168" s="1"/>
    </row>
    <row r="169" spans="12:12">
      <c r="L169" s="1"/>
    </row>
    <row r="170" spans="12:12">
      <c r="L170" s="1"/>
    </row>
    <row r="171" spans="12:12">
      <c r="L171" s="1"/>
    </row>
    <row r="172" spans="12:12">
      <c r="L172" s="1"/>
    </row>
    <row r="173" spans="12:12">
      <c r="L173" s="1"/>
    </row>
    <row r="174" spans="12:12">
      <c r="L174" s="1"/>
    </row>
    <row r="175" spans="12:12">
      <c r="L175" s="1"/>
    </row>
    <row r="176" spans="12:12">
      <c r="L176" s="1"/>
    </row>
    <row r="177" spans="12:12">
      <c r="L177" s="1"/>
    </row>
    <row r="178" spans="12:12">
      <c r="L178" s="1"/>
    </row>
    <row r="179" spans="12:12">
      <c r="L179" s="1"/>
    </row>
    <row r="180" spans="12:12">
      <c r="L180" s="1"/>
    </row>
    <row r="181" spans="12:12">
      <c r="L181" s="1"/>
    </row>
    <row r="182" spans="12:12">
      <c r="L182" s="1"/>
    </row>
    <row r="183" spans="12:12">
      <c r="L183" s="1"/>
    </row>
    <row r="184" spans="12:12">
      <c r="L184" s="1"/>
    </row>
    <row r="185" spans="12:12">
      <c r="L185" s="1"/>
    </row>
    <row r="186" spans="12:12">
      <c r="L186" s="1"/>
    </row>
    <row r="187" spans="12:12">
      <c r="L187" s="1"/>
    </row>
    <row r="188" spans="12:12">
      <c r="L188" s="1"/>
    </row>
    <row r="189" spans="12:12">
      <c r="L189" s="1"/>
    </row>
    <row r="190" spans="12:12">
      <c r="L190" s="1"/>
    </row>
    <row r="191" spans="12:12">
      <c r="L191" s="1"/>
    </row>
    <row r="192" spans="12:12">
      <c r="L192" s="1"/>
    </row>
    <row r="193" spans="12:12">
      <c r="L193" s="1"/>
    </row>
    <row r="194" spans="12:12">
      <c r="L194" s="1"/>
    </row>
    <row r="195" spans="12:12">
      <c r="L195" s="1"/>
    </row>
    <row r="196" spans="12:12">
      <c r="L196" s="1"/>
    </row>
    <row r="197" spans="12:12">
      <c r="L197" s="1"/>
    </row>
    <row r="198" spans="12:12">
      <c r="L198" s="1"/>
    </row>
    <row r="199" spans="12:12">
      <c r="L199" s="1"/>
    </row>
    <row r="200" spans="12:12">
      <c r="L200" s="1"/>
    </row>
    <row r="201" spans="12:12">
      <c r="L201" s="1"/>
    </row>
    <row r="202" spans="12:12">
      <c r="L202" s="1"/>
    </row>
    <row r="203" spans="12:12">
      <c r="L203" s="1"/>
    </row>
    <row r="204" spans="12:12">
      <c r="L204" s="1"/>
    </row>
    <row r="205" spans="12:12">
      <c r="L205" s="1"/>
    </row>
    <row r="206" spans="12:12">
      <c r="L206" s="1"/>
    </row>
    <row r="207" spans="12:12">
      <c r="L207" s="1"/>
    </row>
    <row r="208" spans="12:12">
      <c r="L208" s="1"/>
    </row>
    <row r="209" spans="12:12">
      <c r="L209" s="1"/>
    </row>
    <row r="210" spans="12:12">
      <c r="L210" s="1"/>
    </row>
    <row r="211" spans="12:12">
      <c r="L211" s="1"/>
    </row>
    <row r="212" spans="12:12">
      <c r="L212" s="1"/>
    </row>
    <row r="213" spans="12:12">
      <c r="L213" s="1"/>
    </row>
    <row r="214" spans="12:12">
      <c r="L214" s="1"/>
    </row>
    <row r="215" spans="12:12">
      <c r="L215" s="1"/>
    </row>
    <row r="216" spans="12:12">
      <c r="L216" s="1"/>
    </row>
    <row r="217" spans="12:12">
      <c r="L217" s="1"/>
    </row>
    <row r="218" spans="12:12">
      <c r="L218" s="1"/>
    </row>
    <row r="219" spans="12:12">
      <c r="L219" s="1"/>
    </row>
    <row r="220" spans="12:12">
      <c r="L220" s="1"/>
    </row>
    <row r="221" spans="12:12">
      <c r="L221" s="1"/>
    </row>
    <row r="222" spans="12:12">
      <c r="L222" s="1"/>
    </row>
    <row r="223" spans="12:12">
      <c r="L223" s="1"/>
    </row>
    <row r="224" spans="12:12">
      <c r="L224" s="1"/>
    </row>
    <row r="225" spans="12:12">
      <c r="L225" s="1"/>
    </row>
    <row r="226" spans="12:12">
      <c r="L226" s="1"/>
    </row>
    <row r="227" spans="12:12">
      <c r="L227" s="1"/>
    </row>
    <row r="228" spans="12:12">
      <c r="L228" s="1"/>
    </row>
    <row r="229" spans="12:12">
      <c r="L229" s="1"/>
    </row>
  </sheetData>
  <sheetProtection password="EEBD" sheet="1" objects="1" scenarios="1"/>
  <mergeCells count="76">
    <mergeCell ref="B94:C94"/>
    <mergeCell ref="A95:H95"/>
    <mergeCell ref="A97:H97"/>
    <mergeCell ref="A98:J98"/>
    <mergeCell ref="A89:J89"/>
    <mergeCell ref="A90:A94"/>
    <mergeCell ref="B90:C91"/>
    <mergeCell ref="D90:D91"/>
    <mergeCell ref="E90:E91"/>
    <mergeCell ref="J90:J91"/>
    <mergeCell ref="B92:C92"/>
    <mergeCell ref="B93:C93"/>
    <mergeCell ref="A71:A76"/>
    <mergeCell ref="B71:C71"/>
    <mergeCell ref="A70:J70"/>
    <mergeCell ref="A79:J79"/>
    <mergeCell ref="A81:A86"/>
    <mergeCell ref="B81:J81"/>
    <mergeCell ref="B83:C83"/>
    <mergeCell ref="B84:C84"/>
    <mergeCell ref="B85:C85"/>
    <mergeCell ref="B86:C86"/>
    <mergeCell ref="A61:J61"/>
    <mergeCell ref="A62:A67"/>
    <mergeCell ref="B62:J62"/>
    <mergeCell ref="B63:C63"/>
    <mergeCell ref="B64:C64"/>
    <mergeCell ref="B65:C65"/>
    <mergeCell ref="B66:C66"/>
    <mergeCell ref="A52:J52"/>
    <mergeCell ref="A53:A58"/>
    <mergeCell ref="C53:K53"/>
    <mergeCell ref="B54:C54"/>
    <mergeCell ref="B55:C55"/>
    <mergeCell ref="B56:C56"/>
    <mergeCell ref="B57:C57"/>
    <mergeCell ref="A43:J43"/>
    <mergeCell ref="A44:A49"/>
    <mergeCell ref="B44:I44"/>
    <mergeCell ref="B45:C45"/>
    <mergeCell ref="B46:C46"/>
    <mergeCell ref="B47:C47"/>
    <mergeCell ref="B48:C48"/>
    <mergeCell ref="B49:C49"/>
    <mergeCell ref="A30:A32"/>
    <mergeCell ref="B32:C32"/>
    <mergeCell ref="C30:J30"/>
    <mergeCell ref="A35:J35"/>
    <mergeCell ref="A36:A40"/>
    <mergeCell ref="B36:I36"/>
    <mergeCell ref="B37:C37"/>
    <mergeCell ref="B38:C38"/>
    <mergeCell ref="B39:C39"/>
    <mergeCell ref="B40:C40"/>
    <mergeCell ref="A108:H108"/>
    <mergeCell ref="A110:H110"/>
    <mergeCell ref="A1:J1"/>
    <mergeCell ref="C3:E3"/>
    <mergeCell ref="C4:E4"/>
    <mergeCell ref="C5:E5"/>
    <mergeCell ref="A10:J10"/>
    <mergeCell ref="A11:A17"/>
    <mergeCell ref="B11:I11"/>
    <mergeCell ref="B12:C12"/>
    <mergeCell ref="B13:C13"/>
    <mergeCell ref="B14:C14"/>
    <mergeCell ref="B15:C15"/>
    <mergeCell ref="B16:C16"/>
    <mergeCell ref="A20:J20"/>
    <mergeCell ref="A29:J29"/>
    <mergeCell ref="A21:A26"/>
    <mergeCell ref="C21:J21"/>
    <mergeCell ref="B22:C22"/>
    <mergeCell ref="B23:C23"/>
    <mergeCell ref="B24:C24"/>
    <mergeCell ref="B25:C25"/>
  </mergeCells>
  <phoneticPr fontId="7" type="noConversion"/>
  <pageMargins left="0.8" right="0.75" top="0.4" bottom="0.1" header="0.2" footer="0.1"/>
  <pageSetup scale="66" fitToHeight="2" orientation="portrait" horizontalDpi="4294967292" verticalDpi="4294967292"/>
  <rowBreaks count="1" manualBreakCount="1">
    <brk id="60" max="16383" man="1"/>
  </rowBreaks>
  <extLst>
    <ext xmlns:mx="http://schemas.microsoft.com/office/mac/excel/2008/main" uri="{64002731-A6B0-56B0-2670-7721B7C09600}">
      <mx:PLV Mode="0" OnePage="0" WScale="69"/>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Dennis Fitzgerald</dc:creator>
  <cp:lastModifiedBy>Dennis Fitzgerald</cp:lastModifiedBy>
  <cp:lastPrinted>2016-09-16T14:24:06Z</cp:lastPrinted>
  <dcterms:created xsi:type="dcterms:W3CDTF">2016-05-04T18:34:09Z</dcterms:created>
  <dcterms:modified xsi:type="dcterms:W3CDTF">2016-10-06T15:37:18Z</dcterms:modified>
</cp:coreProperties>
</file>